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52" yWindow="816" windowWidth="20640" windowHeight="10248"/>
  </bookViews>
  <sheets>
    <sheet name="1" sheetId="23" r:id="rId1"/>
    <sheet name="2" sheetId="22" r:id="rId2"/>
    <sheet name="3" sheetId="21" r:id="rId3"/>
    <sheet name="4" sheetId="20" r:id="rId4"/>
    <sheet name="5" sheetId="7" r:id="rId5"/>
    <sheet name="6" sheetId="8" r:id="rId6"/>
    <sheet name="7" sheetId="25" r:id="rId7"/>
    <sheet name="8" sheetId="24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'10'!$A$1:$AB$29</definedName>
    <definedName name="_xlnm.Print_Area" localSheetId="10">'11'!$A$1:$D$20</definedName>
    <definedName name="_xlnm.Print_Area" localSheetId="11">'12'!$A$1:$K$28</definedName>
    <definedName name="_xlnm.Print_Area" localSheetId="12">'13'!$A$1:$K$27</definedName>
    <definedName name="_xlnm.Print_Area" localSheetId="13">'14'!$A$1:$I$20</definedName>
    <definedName name="_xlnm.Print_Area" localSheetId="14">'15'!$A$1:$AB$30</definedName>
    <definedName name="_xlnm.Print_Area" localSheetId="15">'16'!$A$1:$AB$30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'6'!$A$1:$AB$30</definedName>
    <definedName name="_xlnm.Print_Area" localSheetId="6">'7'!$A$1:$E$20</definedName>
    <definedName name="_xlnm.Print_Area" localSheetId="7">'8'!$A$1:$X$29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8" i="25" l="1"/>
  <c r="E18" i="25"/>
  <c r="E17" i="25"/>
  <c r="E11" i="25"/>
  <c r="E10" i="25"/>
  <c r="E9" i="25"/>
  <c r="E7" i="25"/>
  <c r="Q23" i="24"/>
  <c r="H16" i="24"/>
  <c r="Q15" i="24"/>
  <c r="W6" i="24"/>
  <c r="V6" i="24"/>
  <c r="T6" i="24"/>
  <c r="S6" i="24"/>
  <c r="R6" i="24"/>
  <c r="P6" i="24"/>
  <c r="O6" i="24"/>
  <c r="M6" i="24"/>
  <c r="L6" i="24"/>
  <c r="J6" i="24"/>
  <c r="I6" i="24"/>
  <c r="G6" i="24"/>
  <c r="F6" i="24"/>
  <c r="D6" i="24"/>
  <c r="C6" i="24"/>
  <c r="B6" i="24"/>
  <c r="E8" i="23" l="1"/>
  <c r="E18" i="23"/>
  <c r="D18" i="23"/>
  <c r="E17" i="23"/>
  <c r="D17" i="23"/>
  <c r="E11" i="23"/>
  <c r="D11" i="23"/>
  <c r="E10" i="23"/>
  <c r="D10" i="23"/>
  <c r="E9" i="23"/>
  <c r="D9" i="23"/>
  <c r="D8" i="23"/>
  <c r="E7" i="23"/>
  <c r="D7" i="23"/>
  <c r="X27" i="22"/>
  <c r="U27" i="22"/>
  <c r="Q27" i="22"/>
  <c r="H27" i="22"/>
  <c r="E27" i="22"/>
  <c r="X26" i="22"/>
  <c r="U26" i="22"/>
  <c r="Q26" i="22"/>
  <c r="N26" i="22"/>
  <c r="K26" i="22"/>
  <c r="H26" i="22"/>
  <c r="E26" i="22"/>
  <c r="X25" i="22"/>
  <c r="U25" i="22"/>
  <c r="Q25" i="22"/>
  <c r="H25" i="22"/>
  <c r="E25" i="22"/>
  <c r="X24" i="22"/>
  <c r="U24" i="22"/>
  <c r="Q24" i="22"/>
  <c r="H24" i="22"/>
  <c r="E24" i="22"/>
  <c r="X23" i="22"/>
  <c r="U23" i="22"/>
  <c r="Q23" i="22"/>
  <c r="N23" i="22"/>
  <c r="E23" i="22"/>
  <c r="X22" i="22"/>
  <c r="U22" i="22"/>
  <c r="Q22" i="22"/>
  <c r="H22" i="22"/>
  <c r="E22" i="22"/>
  <c r="X21" i="22"/>
  <c r="U21" i="22"/>
  <c r="Q21" i="22"/>
  <c r="K21" i="22"/>
  <c r="H21" i="22"/>
  <c r="E21" i="22"/>
  <c r="X20" i="22"/>
  <c r="U20" i="22"/>
  <c r="Q20" i="22"/>
  <c r="N20" i="22"/>
  <c r="K20" i="22"/>
  <c r="H20" i="22"/>
  <c r="E20" i="22"/>
  <c r="X19" i="22"/>
  <c r="U19" i="22"/>
  <c r="Q19" i="22"/>
  <c r="E19" i="22"/>
  <c r="X18" i="22"/>
  <c r="U18" i="22"/>
  <c r="Q18" i="22"/>
  <c r="H18" i="22"/>
  <c r="E18" i="22"/>
  <c r="X17" i="22"/>
  <c r="U17" i="22"/>
  <c r="Q17" i="22"/>
  <c r="K17" i="22"/>
  <c r="E17" i="22"/>
  <c r="X16" i="22"/>
  <c r="U16" i="22"/>
  <c r="Q16" i="22"/>
  <c r="N16" i="22"/>
  <c r="K16" i="22"/>
  <c r="E16" i="22"/>
  <c r="X15" i="22"/>
  <c r="U15" i="22"/>
  <c r="Q15" i="22"/>
  <c r="H15" i="22"/>
  <c r="E15" i="22"/>
  <c r="X14" i="22"/>
  <c r="U14" i="22"/>
  <c r="Q14" i="22"/>
  <c r="H14" i="22"/>
  <c r="E14" i="22"/>
  <c r="X13" i="22"/>
  <c r="U13" i="22"/>
  <c r="Q13" i="22"/>
  <c r="N13" i="22"/>
  <c r="K13" i="22"/>
  <c r="H13" i="22"/>
  <c r="E13" i="22"/>
  <c r="X12" i="22"/>
  <c r="U12" i="22"/>
  <c r="Q12" i="22"/>
  <c r="H12" i="22"/>
  <c r="E12" i="22"/>
  <c r="X11" i="22"/>
  <c r="U11" i="22"/>
  <c r="Q11" i="22"/>
  <c r="N11" i="22"/>
  <c r="H11" i="22"/>
  <c r="E11" i="22"/>
  <c r="X10" i="22"/>
  <c r="U10" i="22"/>
  <c r="Q10" i="22"/>
  <c r="N10" i="22"/>
  <c r="K10" i="22"/>
  <c r="H10" i="22"/>
  <c r="E10" i="22"/>
  <c r="X9" i="22"/>
  <c r="U9" i="22"/>
  <c r="Q9" i="22"/>
  <c r="N9" i="22"/>
  <c r="K9" i="22"/>
  <c r="H9" i="22"/>
  <c r="E9" i="22"/>
  <c r="X8" i="22"/>
  <c r="U8" i="22"/>
  <c r="Q8" i="22"/>
  <c r="N8" i="22"/>
  <c r="K8" i="22"/>
  <c r="H8" i="22"/>
  <c r="E8" i="22"/>
  <c r="X7" i="22"/>
  <c r="U7" i="22"/>
  <c r="Q7" i="22"/>
  <c r="N7" i="22"/>
  <c r="K7" i="22"/>
  <c r="H7" i="22"/>
  <c r="E7" i="22"/>
  <c r="W6" i="22"/>
  <c r="V6" i="22"/>
  <c r="X6" i="22" s="1"/>
  <c r="T6" i="22"/>
  <c r="U6" i="22" s="1"/>
  <c r="S6" i="22"/>
  <c r="R6" i="22"/>
  <c r="P6" i="22"/>
  <c r="Q6" i="22" s="1"/>
  <c r="O6" i="22"/>
  <c r="M6" i="22"/>
  <c r="L6" i="22"/>
  <c r="N6" i="22" s="1"/>
  <c r="J6" i="22"/>
  <c r="K6" i="22" s="1"/>
  <c r="I6" i="22"/>
  <c r="G6" i="22"/>
  <c r="F6" i="22"/>
  <c r="H6" i="22" s="1"/>
  <c r="D6" i="22"/>
  <c r="E6" i="22" s="1"/>
  <c r="C6" i="22"/>
  <c r="B6" i="22"/>
  <c r="E17" i="21"/>
  <c r="D17" i="21"/>
  <c r="E16" i="21"/>
  <c r="D16" i="21"/>
  <c r="E10" i="21"/>
  <c r="D10" i="21"/>
  <c r="E9" i="21"/>
  <c r="D9" i="21"/>
  <c r="E8" i="21"/>
  <c r="D8" i="21"/>
  <c r="E7" i="21"/>
  <c r="D7" i="21"/>
  <c r="E6" i="21"/>
  <c r="D6" i="21"/>
  <c r="X27" i="20"/>
  <c r="U27" i="20"/>
  <c r="Q27" i="20"/>
  <c r="E27" i="20"/>
  <c r="X26" i="20"/>
  <c r="U26" i="20"/>
  <c r="Q26" i="20"/>
  <c r="H26" i="20"/>
  <c r="E26" i="20"/>
  <c r="X25" i="20"/>
  <c r="U25" i="20"/>
  <c r="Q25" i="20"/>
  <c r="E25" i="20"/>
  <c r="X24" i="20"/>
  <c r="U24" i="20"/>
  <c r="Q24" i="20"/>
  <c r="E24" i="20"/>
  <c r="X23" i="20"/>
  <c r="U23" i="20"/>
  <c r="Q23" i="20"/>
  <c r="E23" i="20"/>
  <c r="X22" i="20"/>
  <c r="U22" i="20"/>
  <c r="Q22" i="20"/>
  <c r="H22" i="20"/>
  <c r="E22" i="20"/>
  <c r="X21" i="20"/>
  <c r="U21" i="20"/>
  <c r="Q21" i="20"/>
  <c r="E21" i="20"/>
  <c r="X20" i="20"/>
  <c r="U20" i="20"/>
  <c r="Q20" i="20"/>
  <c r="H20" i="20"/>
  <c r="E20" i="20"/>
  <c r="X19" i="20"/>
  <c r="U19" i="20"/>
  <c r="Q19" i="20"/>
  <c r="E19" i="20"/>
  <c r="X18" i="20"/>
  <c r="U18" i="20"/>
  <c r="Q18" i="20"/>
  <c r="E18" i="20"/>
  <c r="Q17" i="20"/>
  <c r="E17" i="20"/>
  <c r="X16" i="20"/>
  <c r="U16" i="20"/>
  <c r="Q16" i="20"/>
  <c r="E16" i="20"/>
  <c r="X15" i="20"/>
  <c r="U15" i="20"/>
  <c r="Q15" i="20"/>
  <c r="E15" i="20"/>
  <c r="X14" i="20"/>
  <c r="U14" i="20"/>
  <c r="Q14" i="20"/>
  <c r="E14" i="20"/>
  <c r="X13" i="20"/>
  <c r="U13" i="20"/>
  <c r="Q13" i="20"/>
  <c r="E13" i="20"/>
  <c r="X12" i="20"/>
  <c r="U12" i="20"/>
  <c r="Q12" i="20"/>
  <c r="E12" i="20"/>
  <c r="X11" i="20"/>
  <c r="U11" i="20"/>
  <c r="Q11" i="20"/>
  <c r="E11" i="20"/>
  <c r="X10" i="20"/>
  <c r="U10" i="20"/>
  <c r="Q10" i="20"/>
  <c r="E10" i="20"/>
  <c r="X9" i="20"/>
  <c r="U9" i="20"/>
  <c r="Q9" i="20"/>
  <c r="H9" i="20"/>
  <c r="E9" i="20"/>
  <c r="X8" i="20"/>
  <c r="U8" i="20"/>
  <c r="Q8" i="20"/>
  <c r="E8" i="20"/>
  <c r="X7" i="20"/>
  <c r="U7" i="20"/>
  <c r="Q7" i="20"/>
  <c r="K7" i="20"/>
  <c r="H7" i="20"/>
  <c r="E7" i="20"/>
  <c r="W6" i="20"/>
  <c r="V6" i="20"/>
  <c r="X6" i="20" s="1"/>
  <c r="T6" i="20"/>
  <c r="U6" i="20" s="1"/>
  <c r="S6" i="20"/>
  <c r="R6" i="20"/>
  <c r="P6" i="20"/>
  <c r="Q6" i="20" s="1"/>
  <c r="O6" i="20"/>
  <c r="M6" i="20"/>
  <c r="L6" i="20"/>
  <c r="N6" i="20" s="1"/>
  <c r="J6" i="20"/>
  <c r="K6" i="20" s="1"/>
  <c r="I6" i="20"/>
  <c r="G6" i="20"/>
  <c r="F6" i="20"/>
  <c r="H6" i="20" s="1"/>
  <c r="D6" i="20"/>
  <c r="E6" i="20" s="1"/>
  <c r="C6" i="20"/>
  <c r="B6" i="20"/>
  <c r="V8" i="10" l="1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7" i="10"/>
  <c r="I18" i="14"/>
  <c r="H18" i="14"/>
  <c r="E18" i="14"/>
  <c r="D18" i="14"/>
  <c r="I8" i="14"/>
  <c r="H8" i="14"/>
  <c r="E8" i="14"/>
  <c r="D8" i="14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8" i="15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8" i="16"/>
  <c r="T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8" i="16"/>
  <c r="U8" i="15" l="1"/>
  <c r="C8" i="15"/>
  <c r="U8" i="16"/>
  <c r="C8" i="16"/>
  <c r="E17" i="9" l="1"/>
  <c r="D17" i="9"/>
  <c r="E7" i="9"/>
  <c r="D7" i="9"/>
  <c r="J12" i="8"/>
  <c r="J16" i="8"/>
  <c r="J20" i="8"/>
  <c r="P18" i="15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C7" i="10"/>
  <c r="U7" i="10" l="1"/>
  <c r="D9" i="8" l="1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T8" i="8"/>
  <c r="M11" i="8"/>
  <c r="M15" i="8"/>
  <c r="M28" i="8"/>
  <c r="P22" i="8"/>
  <c r="P25" i="8"/>
  <c r="C8" i="8"/>
  <c r="E16" i="7"/>
  <c r="D16" i="7"/>
  <c r="E6" i="7"/>
  <c r="D6" i="7"/>
  <c r="AB19" i="8" l="1"/>
  <c r="Y19" i="8"/>
  <c r="P11" i="8" l="1"/>
  <c r="D9" i="9" l="1"/>
  <c r="D10" i="9"/>
  <c r="D11" i="9"/>
  <c r="D12" i="9"/>
  <c r="D18" i="9" l="1"/>
  <c r="E18" i="9"/>
  <c r="D19" i="9"/>
  <c r="E19" i="9"/>
  <c r="A20" i="9"/>
  <c r="Y8" i="10" l="1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W7" i="10" l="1"/>
  <c r="X7" i="10"/>
  <c r="Y7" i="10" l="1"/>
  <c r="M18" i="15" l="1"/>
  <c r="G8" i="10"/>
  <c r="J8" i="10"/>
  <c r="M8" i="10"/>
  <c r="P8" i="10"/>
  <c r="G9" i="10"/>
  <c r="J9" i="10"/>
  <c r="M9" i="10"/>
  <c r="P9" i="10"/>
  <c r="G10" i="10"/>
  <c r="J10" i="10"/>
  <c r="M10" i="10"/>
  <c r="P10" i="10"/>
  <c r="G11" i="10"/>
  <c r="J11" i="10"/>
  <c r="M11" i="10"/>
  <c r="P11" i="10"/>
  <c r="G12" i="10"/>
  <c r="J12" i="10"/>
  <c r="G13" i="10"/>
  <c r="J13" i="10"/>
  <c r="P13" i="10"/>
  <c r="G14" i="10"/>
  <c r="J14" i="10"/>
  <c r="M14" i="10"/>
  <c r="P14" i="10"/>
  <c r="G15" i="10"/>
  <c r="J15" i="10"/>
  <c r="M15" i="10"/>
  <c r="G16" i="10"/>
  <c r="J16" i="10"/>
  <c r="M16" i="10"/>
  <c r="G17" i="10"/>
  <c r="J17" i="10"/>
  <c r="M17" i="10"/>
  <c r="P17" i="10"/>
  <c r="G18" i="10"/>
  <c r="J18" i="10"/>
  <c r="M18" i="10"/>
  <c r="G19" i="10"/>
  <c r="J19" i="10"/>
  <c r="G20" i="10"/>
  <c r="J20" i="10"/>
  <c r="P20" i="10"/>
  <c r="G21" i="10"/>
  <c r="P21" i="10"/>
  <c r="G22" i="10"/>
  <c r="J22" i="10"/>
  <c r="M22" i="10"/>
  <c r="G23" i="10"/>
  <c r="J23" i="10"/>
  <c r="G24" i="10"/>
  <c r="J24" i="10"/>
  <c r="M24" i="10"/>
  <c r="P24" i="10"/>
  <c r="G25" i="10"/>
  <c r="J25" i="10"/>
  <c r="M25" i="10"/>
  <c r="P25" i="10"/>
  <c r="G26" i="10"/>
  <c r="J26" i="10"/>
  <c r="P26" i="10"/>
  <c r="G27" i="10"/>
  <c r="J27" i="10"/>
  <c r="M27" i="10"/>
  <c r="P27" i="10"/>
  <c r="G28" i="10"/>
  <c r="J28" i="10"/>
  <c r="M28" i="10"/>
  <c r="B29" i="10"/>
  <c r="J24" i="8"/>
  <c r="J25" i="8"/>
  <c r="J26" i="8"/>
  <c r="J27" i="8"/>
  <c r="J28" i="8"/>
  <c r="J29" i="8"/>
  <c r="M9" i="8" l="1"/>
  <c r="J9" i="8"/>
  <c r="J10" i="8"/>
  <c r="M15" i="16" l="1"/>
  <c r="M16" i="16"/>
  <c r="M17" i="16"/>
  <c r="M18" i="16"/>
  <c r="M19" i="16"/>
  <c r="M22" i="16"/>
  <c r="P10" i="15" l="1"/>
  <c r="P11" i="15"/>
  <c r="P12" i="15"/>
  <c r="P13" i="15"/>
  <c r="P14" i="15"/>
  <c r="P16" i="15"/>
  <c r="P26" i="15"/>
  <c r="P28" i="15"/>
  <c r="M10" i="15"/>
  <c r="M11" i="15"/>
  <c r="M12" i="15"/>
  <c r="M13" i="15"/>
  <c r="M14" i="15"/>
  <c r="M15" i="15"/>
  <c r="M16" i="15"/>
  <c r="M21" i="15"/>
  <c r="M23" i="15"/>
  <c r="M25" i="15"/>
  <c r="M26" i="15"/>
  <c r="M29" i="15"/>
  <c r="W8" i="15" l="1"/>
  <c r="M9" i="16" l="1"/>
  <c r="M10" i="16"/>
  <c r="M11" i="16"/>
  <c r="M12" i="16"/>
  <c r="M13" i="16"/>
  <c r="M23" i="16"/>
  <c r="M25" i="16"/>
  <c r="M26" i="16"/>
  <c r="M27" i="16"/>
  <c r="M28" i="16"/>
  <c r="M29" i="16"/>
  <c r="B8" i="8" l="1"/>
  <c r="D8" i="8" s="1"/>
  <c r="S19" i="8" l="1"/>
  <c r="T8" i="15" l="1"/>
  <c r="T4" i="16"/>
  <c r="A21" i="14"/>
  <c r="B30" i="15" s="1"/>
  <c r="B30" i="16" s="1"/>
  <c r="B7" i="10"/>
  <c r="D7" i="10" s="1"/>
  <c r="U8" i="8"/>
  <c r="V8" i="8" s="1"/>
  <c r="B30" i="8"/>
  <c r="S17" i="15" l="1"/>
  <c r="P9" i="15" l="1"/>
  <c r="B8" i="15"/>
  <c r="B8" i="16"/>
  <c r="B6" i="19" l="1"/>
  <c r="I6" i="19" l="1"/>
  <c r="I7" i="18"/>
  <c r="B7" i="18"/>
  <c r="T7" i="10" l="1"/>
  <c r="I10" i="14" l="1"/>
  <c r="H10" i="14"/>
  <c r="E9" i="9" l="1"/>
  <c r="E10" i="9"/>
  <c r="E11" i="9"/>
  <c r="E12" i="9"/>
  <c r="E8" i="9"/>
  <c r="D8" i="9"/>
  <c r="E8" i="8" l="1"/>
  <c r="F8" i="8"/>
  <c r="AB8" i="10" l="1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AB9" i="8"/>
  <c r="AB10" i="8"/>
  <c r="AB11" i="8"/>
  <c r="AB12" i="8"/>
  <c r="AB13" i="8"/>
  <c r="AB14" i="8"/>
  <c r="AB15" i="8"/>
  <c r="AB16" i="8"/>
  <c r="AB17" i="8"/>
  <c r="AB18" i="8"/>
  <c r="AB20" i="8"/>
  <c r="AB21" i="8"/>
  <c r="AB22" i="8"/>
  <c r="AB23" i="8"/>
  <c r="AB24" i="8"/>
  <c r="AB25" i="8"/>
  <c r="AB26" i="8"/>
  <c r="AB27" i="8"/>
  <c r="AB28" i="8"/>
  <c r="Y9" i="8"/>
  <c r="Y10" i="8"/>
  <c r="Y11" i="8"/>
  <c r="Y12" i="8"/>
  <c r="Y13" i="8"/>
  <c r="Y14" i="8"/>
  <c r="Y15" i="8"/>
  <c r="Y16" i="8"/>
  <c r="Y17" i="8"/>
  <c r="Y18" i="8"/>
  <c r="Y20" i="8"/>
  <c r="Y21" i="8"/>
  <c r="Y22" i="8"/>
  <c r="Y23" i="8"/>
  <c r="Y24" i="8"/>
  <c r="Y25" i="8"/>
  <c r="Y26" i="8"/>
  <c r="Y27" i="8"/>
  <c r="Y28" i="8"/>
  <c r="S9" i="8"/>
  <c r="S10" i="8"/>
  <c r="S11" i="8"/>
  <c r="S12" i="8"/>
  <c r="S13" i="8"/>
  <c r="S14" i="8"/>
  <c r="S15" i="8"/>
  <c r="S16" i="8"/>
  <c r="S17" i="8"/>
  <c r="S18" i="8"/>
  <c r="S20" i="8"/>
  <c r="S21" i="8"/>
  <c r="S22" i="8"/>
  <c r="S23" i="8"/>
  <c r="S24" i="8"/>
  <c r="S25" i="8"/>
  <c r="S26" i="8"/>
  <c r="S27" i="8"/>
  <c r="S2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9" i="15"/>
  <c r="J9" i="15"/>
  <c r="M9" i="15"/>
  <c r="S9" i="15"/>
  <c r="Y9" i="15"/>
  <c r="AB9" i="15"/>
  <c r="G10" i="15"/>
  <c r="J10" i="15"/>
  <c r="S10" i="15"/>
  <c r="Y10" i="15"/>
  <c r="AB10" i="15"/>
  <c r="G11" i="15"/>
  <c r="J11" i="15"/>
  <c r="S11" i="15"/>
  <c r="Y11" i="15"/>
  <c r="AB11" i="15"/>
  <c r="G12" i="15"/>
  <c r="J12" i="15"/>
  <c r="S12" i="15"/>
  <c r="Y12" i="15"/>
  <c r="AB12" i="15"/>
  <c r="G13" i="15"/>
  <c r="J13" i="15"/>
  <c r="S13" i="15"/>
  <c r="Y13" i="15"/>
  <c r="AB13" i="15"/>
  <c r="G14" i="15"/>
  <c r="J14" i="15"/>
  <c r="S14" i="15"/>
  <c r="Y14" i="15"/>
  <c r="AB14" i="15"/>
  <c r="G15" i="15"/>
  <c r="J15" i="15"/>
  <c r="S15" i="15"/>
  <c r="Y15" i="15"/>
  <c r="AB15" i="15"/>
  <c r="G16" i="15"/>
  <c r="J16" i="15"/>
  <c r="S16" i="15"/>
  <c r="Y16" i="15"/>
  <c r="AB16" i="15"/>
  <c r="G17" i="15"/>
  <c r="J17" i="15"/>
  <c r="Y17" i="15"/>
  <c r="AB17" i="15"/>
  <c r="G18" i="15"/>
  <c r="J18" i="15"/>
  <c r="S18" i="15"/>
  <c r="Y18" i="15"/>
  <c r="AB18" i="15"/>
  <c r="G19" i="15"/>
  <c r="J19" i="15"/>
  <c r="S19" i="15"/>
  <c r="Y19" i="15"/>
  <c r="AB19" i="15"/>
  <c r="G20" i="15"/>
  <c r="J20" i="15"/>
  <c r="S20" i="15"/>
  <c r="Y20" i="15"/>
  <c r="AB20" i="15"/>
  <c r="G21" i="15"/>
  <c r="J21" i="15"/>
  <c r="S21" i="15"/>
  <c r="Y21" i="15"/>
  <c r="AB21" i="15"/>
  <c r="G22" i="15"/>
  <c r="S22" i="15"/>
  <c r="Y22" i="15"/>
  <c r="AB22" i="15"/>
  <c r="G23" i="15"/>
  <c r="J23" i="15"/>
  <c r="S23" i="15"/>
  <c r="Y23" i="15"/>
  <c r="AB23" i="15"/>
  <c r="G24" i="15"/>
  <c r="J24" i="15"/>
  <c r="S24" i="15"/>
  <c r="Y24" i="15"/>
  <c r="AB24" i="15"/>
  <c r="G25" i="15"/>
  <c r="J25" i="15"/>
  <c r="S25" i="15"/>
  <c r="Y25" i="15"/>
  <c r="AB25" i="15"/>
  <c r="G26" i="15"/>
  <c r="J26" i="15"/>
  <c r="S26" i="15"/>
  <c r="Y26" i="15"/>
  <c r="AB26" i="15"/>
  <c r="G27" i="15"/>
  <c r="J27" i="15"/>
  <c r="S27" i="15"/>
  <c r="Y27" i="15"/>
  <c r="AB27" i="15"/>
  <c r="G28" i="15"/>
  <c r="J28" i="15"/>
  <c r="S28" i="15"/>
  <c r="Y28" i="15"/>
  <c r="AB28" i="15"/>
  <c r="G29" i="15"/>
  <c r="J29" i="15"/>
  <c r="S29" i="15"/>
  <c r="Y29" i="15"/>
  <c r="AB29" i="15"/>
  <c r="K6" i="19" l="1"/>
  <c r="J6" i="19"/>
  <c r="H6" i="19"/>
  <c r="G6" i="19"/>
  <c r="F6" i="19"/>
  <c r="E6" i="19"/>
  <c r="D6" i="19"/>
  <c r="C6" i="19"/>
  <c r="K7" i="18" l="1"/>
  <c r="J7" i="18"/>
  <c r="H7" i="18"/>
  <c r="G7" i="18"/>
  <c r="F7" i="18"/>
  <c r="E7" i="18"/>
  <c r="D7" i="18"/>
  <c r="C7" i="18"/>
  <c r="G29" i="8" l="1"/>
  <c r="S29" i="8"/>
  <c r="Y9" i="16" l="1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E10" i="14" l="1"/>
  <c r="E11" i="14"/>
  <c r="E12" i="14"/>
  <c r="E13" i="14"/>
  <c r="E19" i="14"/>
  <c r="E20" i="14"/>
  <c r="P10" i="16" l="1"/>
  <c r="G8" i="8" l="1"/>
  <c r="AA8" i="15"/>
  <c r="X8" i="15"/>
  <c r="R8" i="15"/>
  <c r="O8" i="15"/>
  <c r="L8" i="15"/>
  <c r="I8" i="15"/>
  <c r="F8" i="15"/>
  <c r="Z8" i="15"/>
  <c r="Q8" i="15"/>
  <c r="N8" i="15"/>
  <c r="K8" i="15"/>
  <c r="H8" i="15"/>
  <c r="E8" i="15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Z8" i="16"/>
  <c r="W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Q8" i="16"/>
  <c r="P9" i="16"/>
  <c r="P11" i="16"/>
  <c r="P12" i="16"/>
  <c r="P13" i="16"/>
  <c r="P14" i="16"/>
  <c r="P15" i="16"/>
  <c r="P16" i="16"/>
  <c r="P18" i="16"/>
  <c r="P19" i="16"/>
  <c r="P21" i="16"/>
  <c r="P22" i="16"/>
  <c r="P25" i="16"/>
  <c r="P26" i="16"/>
  <c r="P27" i="16"/>
  <c r="P28" i="16"/>
  <c r="P29" i="16"/>
  <c r="N8" i="16"/>
  <c r="K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H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E8" i="16"/>
  <c r="X8" i="16"/>
  <c r="AA8" i="16"/>
  <c r="R8" i="16"/>
  <c r="O8" i="16"/>
  <c r="L8" i="16"/>
  <c r="I8" i="16"/>
  <c r="F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J8" i="16" l="1"/>
  <c r="Y8" i="16"/>
  <c r="S8" i="16"/>
  <c r="P8" i="16"/>
  <c r="AB8" i="16"/>
  <c r="M8" i="16"/>
  <c r="AB8" i="15"/>
  <c r="Y8" i="15"/>
  <c r="S8" i="15"/>
  <c r="P8" i="15"/>
  <c r="M8" i="15"/>
  <c r="J8" i="15"/>
  <c r="G8" i="15"/>
  <c r="G8" i="16"/>
  <c r="AA7" i="10" l="1"/>
  <c r="R7" i="10"/>
  <c r="O7" i="10"/>
  <c r="L7" i="10"/>
  <c r="I7" i="10"/>
  <c r="Z7" i="10"/>
  <c r="Q7" i="10"/>
  <c r="N7" i="10"/>
  <c r="K7" i="10"/>
  <c r="E7" i="10"/>
  <c r="H7" i="10"/>
  <c r="F7" i="10"/>
  <c r="AB29" i="8"/>
  <c r="Z8" i="8"/>
  <c r="Y29" i="8"/>
  <c r="W8" i="8"/>
  <c r="Q8" i="8"/>
  <c r="K8" i="8"/>
  <c r="N8" i="8"/>
  <c r="H8" i="8"/>
  <c r="AA8" i="8"/>
  <c r="X8" i="8"/>
  <c r="R8" i="8"/>
  <c r="O8" i="8"/>
  <c r="L8" i="8"/>
  <c r="I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G7" i="10" l="1"/>
  <c r="AB8" i="8"/>
  <c r="S8" i="8"/>
  <c r="P8" i="8"/>
  <c r="M8" i="8"/>
  <c r="AB7" i="10"/>
  <c r="S7" i="10"/>
  <c r="P7" i="10"/>
  <c r="M7" i="10"/>
  <c r="J7" i="10"/>
  <c r="Y8" i="8"/>
  <c r="J8" i="8"/>
</calcChain>
</file>

<file path=xl/sharedStrings.xml><?xml version="1.0" encoding="utf-8"?>
<sst xmlns="http://schemas.openxmlformats.org/spreadsheetml/2006/main" count="891" uniqueCount="197">
  <si>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</si>
  <si>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</si>
  <si>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</si>
  <si>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</si>
  <si>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</si>
  <si>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</si>
  <si>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</si>
  <si>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</si>
  <si>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</si>
  <si>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</si>
  <si>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</si>
  <si>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</si>
  <si>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</si>
  <si>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</si>
  <si>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</si>
  <si>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</si>
  <si>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</si>
  <si>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</si>
  <si>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</si>
  <si>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</si>
  <si>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</si>
  <si>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</si>
  <si>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</si>
  <si>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</si>
  <si>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</si>
  <si>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</si>
  <si>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</si>
  <si>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</si>
  <si>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</si>
  <si>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</si>
  <si>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</si>
  <si>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</si>
  <si>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</si>
  <si>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</si>
  <si>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</si>
  <si>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</si>
  <si>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</si>
  <si>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</si>
  <si>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</si>
  <si>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</si>
  <si>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</si>
  <si>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</si>
  <si>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</si>
  <si>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</si>
  <si>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</si>
  <si>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</si>
  <si>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</si>
  <si>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</si>
  <si>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</si>
  <si>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</si>
  <si>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</si>
  <si>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</si>
  <si>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</si>
  <si>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</si>
  <si>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</si>
  <si>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</si>
  <si>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</si>
  <si>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</si>
  <si>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</si>
  <si>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</si>
  <si>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</si>
  <si>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</si>
  <si>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</si>
  <si>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</si>
  <si>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</si>
  <si>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 xml:space="preserve">   2023 р.</t>
  </si>
  <si>
    <t xml:space="preserve"> Січень 2022 р.</t>
  </si>
  <si>
    <t xml:space="preserve"> Січень 2023 р.</t>
  </si>
  <si>
    <t xml:space="preserve"> Січень               2023 р.</t>
  </si>
  <si>
    <t xml:space="preserve"> Січень           2022 р.</t>
  </si>
  <si>
    <t xml:space="preserve">  1 лютого           2022 р.</t>
  </si>
  <si>
    <t xml:space="preserve">  1 лютого        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</si>
  <si>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</si>
  <si>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</si>
  <si>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Знам'янське управління Кропивницької філії Кіровоградського обласного центру зайнятості</t>
  </si>
  <si>
    <t xml:space="preserve">Світловодське управління Олександрійської філії Кіровоградського обласного центру зайнятості    </t>
  </si>
  <si>
    <t>Бобринецький відділ Кропивницької філії Кіровоградського обласного центру зайнятості</t>
  </si>
  <si>
    <t>Вільшанський відділ Голованівської філії Кіровоградського обласного центру зайнятості</t>
  </si>
  <si>
    <t>Гайворонський відділ Голованівської філії Кіровоградського обласного центру зайнятості</t>
  </si>
  <si>
    <t>Голованівська філія Кіровоградського обласного центру зайнятості</t>
  </si>
  <si>
    <t>Добровеличківське управління Новоукраїнської філії Кіровоградського обласного центру зайнятості</t>
  </si>
  <si>
    <t>Долинське управління Кропивницької філії Кіровоградського обласного центру зайнятості</t>
  </si>
  <si>
    <t>Компаніївський відділ Кропивницької філії Кіровоградського обласного центру зайнятості</t>
  </si>
  <si>
    <t>Маловисківське управління Новоукраїнської філії Кіровоградського обласного центру зайнятості</t>
  </si>
  <si>
    <t>Новгородківський відділ Кропивницької філії Кіровоградського ОЦЗ</t>
  </si>
  <si>
    <t>Новоархангельський  відділ Голованівської філії  Кіровоградського обласного центру зайнятості</t>
  </si>
  <si>
    <t>Новомиргородський відділ Новоукраїнської філії Кіровоградського обласного центру зайнятості</t>
  </si>
  <si>
    <t>Новоукраїнська філія Кіровоградського обласного центру зайнятості</t>
  </si>
  <si>
    <t>Олександрівське управління Кропивницької філії Кіровоградського ОЦЗ</t>
  </si>
  <si>
    <t>Онуфріївський відділ Олександрійської філії Кіровоградського ОЦЗ</t>
  </si>
  <si>
    <t>Петрівський відділ Олександрійської філії Кіровоградського обласного центру зайнятості</t>
  </si>
  <si>
    <t>Благовіщенський відділ Голованівської філії Кіровоградського обласного центру зайнятості</t>
  </si>
  <si>
    <t>Устинівський відділ Кропивницької філії Кіровоградського обласного центру зайнятості</t>
  </si>
  <si>
    <t>Надання послуг службою зайнятості Кіровоградської області                                                                                молоді   у віці до 35 років   у  січні 2022-2023 рр.</t>
  </si>
  <si>
    <t>Надання послуг службою зайнятості Кіровоградської області чоловікам у січні  2023  року</t>
  </si>
  <si>
    <t>особам з числа мешканців сільської місцевості у  січні   2022 - 2023 рр.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</si>
  <si>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</si>
  <si>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</si>
  <si>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t>Надання послуг службою зайнятості Кіровоградської області особам з числа військовослужбовців,                                                                                                                           які брали участь в антитерористичній операції  (операції об'єднаних сил)   у січні 2022-2023 рр.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</si>
  <si>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6"/>
        <rFont val="Times New Roman"/>
        <family val="1"/>
        <charset val="204"/>
      </rPr>
      <t>(операції об'єднаних сил)</t>
    </r>
  </si>
  <si>
    <t>у  січні  2023  року</t>
  </si>
  <si>
    <t>Станом на 1 лютого 2023 року:</t>
  </si>
  <si>
    <t>Надання послуг службою зайнятості Кіровоградської області жінкам  у січні 2023 року</t>
  </si>
  <si>
    <t>Станом на: 1 лютого</t>
  </si>
  <si>
    <t>особам з числа мешканців міських поселень  у січні  2022 - 2023 рр.</t>
  </si>
  <si>
    <t xml:space="preserve">    </t>
  </si>
  <si>
    <t>Надання послуг службою зайнятості Кіровоградської області                                                                              особам з інвалідністю у січні 2022-2023 рр.</t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</si>
  <si>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</si>
  <si>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</si>
  <si>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</si>
  <si>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</si>
  <si>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</si>
  <si>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</si>
  <si>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</si>
  <si>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2023 р.</t>
  </si>
  <si>
    <t>Кіровоградський міськрайонний центр зайнятості</t>
  </si>
  <si>
    <t>Олександрійський міськрайонний центр зайнятості</t>
  </si>
  <si>
    <t>-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</si>
  <si>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</si>
  <si>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</si>
  <si>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</si>
  <si>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</si>
  <si>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</si>
  <si>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</si>
  <si>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</si>
  <si>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</si>
  <si>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</si>
  <si>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</si>
  <si>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</si>
  <si>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</si>
  <si>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</si>
  <si>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</si>
  <si>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</si>
  <si>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</si>
  <si>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</si>
  <si>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</si>
  <si>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</si>
  <si>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</si>
  <si>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</si>
  <si>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                2022 р.</t>
  </si>
  <si>
    <t xml:space="preserve"> січень              2023 р.</t>
  </si>
  <si>
    <t>Отримували послуги,  осіб*</t>
  </si>
  <si>
    <t>х</t>
  </si>
  <si>
    <t>з них, 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</si>
  <si>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</si>
  <si>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осіб</t>
  </si>
  <si>
    <t xml:space="preserve">  1 лютого            2022 р.</t>
  </si>
  <si>
    <t xml:space="preserve"> Х</t>
  </si>
  <si>
    <t xml:space="preserve"> - </t>
  </si>
  <si>
    <t>з них, мали статус безробітного, осіб</t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</si>
  <si>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 2022-2023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</si>
  <si>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</si>
  <si>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осіб</t>
  </si>
  <si>
    <t>Всього отримали послуги, осіб*</t>
  </si>
  <si>
    <t>Проходили професійне навчання,  осіб</t>
  </si>
  <si>
    <t xml:space="preserve"> + (-)                       осіб</t>
  </si>
  <si>
    <t>Всього отримали послуги,  осіб *</t>
  </si>
  <si>
    <t>Отримували допомогу по безробіттю, осіб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</si>
  <si>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 2022-2023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</si>
  <si>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21,2 р.</t>
  </si>
  <si>
    <t>у 18,0 р.</t>
  </si>
  <si>
    <t>у 14,7 р.</t>
  </si>
  <si>
    <t>у 16,5 р.</t>
  </si>
  <si>
    <t>у 14,0 р.</t>
  </si>
  <si>
    <t>у 23,6 р.</t>
  </si>
  <si>
    <t>у 11,0 р.</t>
  </si>
  <si>
    <t>у 8,4 р.</t>
  </si>
  <si>
    <t>у 16,0 р.</t>
  </si>
  <si>
    <t>у 9,5 р.</t>
  </si>
  <si>
    <t>у 18,9 р.</t>
  </si>
  <si>
    <t>у 12,5 р.</t>
  </si>
  <si>
    <t>у 26,5 р.</t>
  </si>
  <si>
    <t>у 17,5 р.</t>
  </si>
  <si>
    <t>у 13,0 р.</t>
  </si>
  <si>
    <t>у 17,0 р.</t>
  </si>
  <si>
    <t>у 8,7 р.</t>
  </si>
  <si>
    <t>у 15,5 р.</t>
  </si>
  <si>
    <t>у 11,3 р.</t>
  </si>
  <si>
    <t>у 23,0 р.</t>
  </si>
  <si>
    <t>у 10,0 р.</t>
  </si>
  <si>
    <t>у 15,0 р.</t>
  </si>
  <si>
    <t>0</t>
  </si>
  <si>
    <t>у 7,0 р.</t>
  </si>
  <si>
    <t>у 7,3 р.</t>
  </si>
  <si>
    <t>у 37,0 р.</t>
  </si>
  <si>
    <t>у 21,0 р.</t>
  </si>
  <si>
    <t>у 9,0 р.</t>
  </si>
  <si>
    <t>у 6,7 р.</t>
  </si>
  <si>
    <t>у 5,3 р.</t>
  </si>
  <si>
    <t>у 6,0 р.</t>
  </si>
  <si>
    <t>у 8,0 р.</t>
  </si>
  <si>
    <t>у 3,0 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</si>
  <si>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</si>
  <si>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</si>
  <si>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+ (-)                             осіб</t>
  </si>
  <si>
    <t>Отримували послуги,  осіб *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</si>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</sst>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u/>
      <sz val="19"/>
      <name val="Times New Roman"/>
      <family val="1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59" fillId="0" borderId="0"/>
    <xf numFmtId="0" fontId="5" fillId="0" borderId="0"/>
    <xf numFmtId="0" fontId="5" fillId="0" borderId="0"/>
    <xf numFmtId="0" fontId="12" fillId="0" borderId="0"/>
  </cellStyleXfs>
  <cellXfs count="445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6" fontId="46" fillId="0" borderId="5" xfId="1" applyNumberFormat="1" applyFont="1" applyFill="1" applyBorder="1" applyAlignment="1">
      <alignment horizontal="center"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167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6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3" fontId="7" fillId="0" borderId="0" xfId="12" applyNumberFormat="1" applyFont="1" applyBorder="1" applyAlignment="1" applyProtection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8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6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3" fontId="4" fillId="0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37" fillId="3" borderId="5" xfId="12" applyNumberFormat="1" applyFont="1" applyFill="1" applyBorder="1" applyAlignment="1" applyProtection="1">
      <alignment horizontal="center" vertical="center" wrapText="1"/>
    </xf>
    <xf numFmtId="3" fontId="37" fillId="3" borderId="5" xfId="12" applyNumberFormat="1" applyFont="1" applyFill="1" applyBorder="1" applyAlignment="1" applyProtection="1">
      <alignment horizontal="center" vertical="center" wrapText="1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66" fontId="7" fillId="0" borderId="0" xfId="12" applyNumberFormat="1" applyFont="1" applyFill="1" applyBorder="1" applyAlignment="1" applyProtection="1">
      <alignment horizontal="center" vertical="center" wrapText="1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0" fontId="1" fillId="0" borderId="5" xfId="107" applyFont="1" applyFill="1" applyBorder="1" applyAlignment="1">
      <alignment horizontal="left" wrapText="1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167" fontId="37" fillId="0" borderId="5" xfId="12" applyNumberFormat="1" applyFont="1" applyBorder="1" applyAlignment="1" applyProtection="1">
      <alignment horizontal="center" vertical="center" wrapText="1" shrinkToFit="1"/>
    </xf>
    <xf numFmtId="166" fontId="37" fillId="0" borderId="5" xfId="12" applyNumberFormat="1" applyFont="1" applyFill="1" applyBorder="1" applyAlignment="1" applyProtection="1">
      <alignment horizontal="center" vertical="center"/>
    </xf>
    <xf numFmtId="166" fontId="4" fillId="3" borderId="5" xfId="12" applyNumberFormat="1" applyFont="1" applyFill="1" applyBorder="1" applyAlignment="1" applyProtection="1">
      <alignment horizontal="center" vertical="center"/>
    </xf>
    <xf numFmtId="166" fontId="37" fillId="0" borderId="5" xfId="12" applyNumberFormat="1" applyFont="1" applyBorder="1" applyAlignment="1" applyProtection="1">
      <alignment horizontal="center" vertical="center" wrapText="1" shrinkToFit="1"/>
    </xf>
    <xf numFmtId="0" fontId="13" fillId="0" borderId="5" xfId="3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3" fillId="0" borderId="5" xfId="7" applyNumberFormat="1" applyFont="1" applyFill="1" applyBorder="1" applyAlignment="1" applyProtection="1">
      <alignment horizontal="center" vertical="center" wrapText="1" shrinkToFi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107" applyFont="1" applyFill="1" applyBorder="1" applyAlignment="1">
      <alignment horizontal="center"/>
    </xf>
    <xf numFmtId="0" fontId="60" fillId="0" borderId="0" xfId="302" applyFont="1" applyFill="1" applyBorder="1" applyAlignment="1">
      <alignment vertical="top" wrapText="1"/>
    </xf>
    <xf numFmtId="0" fontId="61" fillId="0" borderId="0" xfId="302" applyFont="1" applyFill="1" applyBorder="1"/>
    <xf numFmtId="0" fontId="62" fillId="0" borderId="9" xfId="302" applyFont="1" applyFill="1" applyBorder="1" applyAlignment="1">
      <alignment horizontal="center" vertical="top"/>
    </xf>
    <xf numFmtId="0" fontId="63" fillId="0" borderId="9" xfId="302" applyFont="1" applyFill="1" applyBorder="1" applyAlignment="1">
      <alignment horizontal="center" vertical="top"/>
    </xf>
    <xf numFmtId="0" fontId="64" fillId="0" borderId="0" xfId="302" applyFont="1" applyFill="1" applyAlignment="1">
      <alignment vertical="top"/>
    </xf>
    <xf numFmtId="0" fontId="62" fillId="0" borderId="0" xfId="302" applyFont="1" applyFill="1" applyBorder="1" applyAlignment="1">
      <alignment horizontal="center" vertical="top"/>
    </xf>
    <xf numFmtId="0" fontId="63" fillId="0" borderId="0" xfId="302" applyFont="1" applyFill="1" applyBorder="1" applyAlignment="1">
      <alignment horizontal="center" vertical="top"/>
    </xf>
    <xf numFmtId="0" fontId="65" fillId="0" borderId="0" xfId="302" applyFont="1" applyFill="1" applyAlignment="1">
      <alignment vertical="top"/>
    </xf>
    <xf numFmtId="0" fontId="66" fillId="0" borderId="0" xfId="302" applyFont="1" applyFill="1" applyAlignment="1">
      <alignment vertical="top"/>
    </xf>
    <xf numFmtId="0" fontId="68" fillId="0" borderId="5" xfId="302" applyFont="1" applyFill="1" applyBorder="1" applyAlignment="1">
      <alignment horizontal="center" vertical="center" wrapText="1"/>
    </xf>
    <xf numFmtId="0" fontId="68" fillId="0" borderId="5" xfId="302" applyFont="1" applyFill="1" applyBorder="1" applyAlignment="1">
      <alignment horizontal="center" vertical="center" wrapText="1"/>
    </xf>
    <xf numFmtId="0" fontId="68" fillId="0" borderId="2" xfId="302" applyFont="1" applyFill="1" applyBorder="1" applyAlignment="1">
      <alignment horizontal="center" vertical="center" wrapText="1"/>
    </xf>
    <xf numFmtId="0" fontId="69" fillId="0" borderId="2" xfId="302" applyFont="1" applyFill="1" applyBorder="1" applyAlignment="1">
      <alignment horizontal="center" vertical="center" wrapText="1"/>
    </xf>
    <xf numFmtId="0" fontId="70" fillId="0" borderId="0" xfId="302" applyFont="1" applyFill="1" applyAlignment="1">
      <alignment horizontal="center" vertical="center" wrapText="1"/>
    </xf>
    <xf numFmtId="0" fontId="71" fillId="0" borderId="5" xfId="302" applyFont="1" applyFill="1" applyBorder="1" applyAlignment="1">
      <alignment horizontal="center" vertical="center" wrapText="1"/>
    </xf>
    <xf numFmtId="0" fontId="72" fillId="0" borderId="5" xfId="302" applyFont="1" applyFill="1" applyBorder="1" applyAlignment="1">
      <alignment horizontal="center" vertical="center" wrapText="1"/>
    </xf>
    <xf numFmtId="0" fontId="71" fillId="0" borderId="1" xfId="302" applyFont="1" applyFill="1" applyBorder="1" applyAlignment="1">
      <alignment horizontal="center" vertical="center" wrapText="1"/>
    </xf>
    <xf numFmtId="0" fontId="72" fillId="0" borderId="1" xfId="302" applyFont="1" applyFill="1" applyBorder="1" applyAlignment="1">
      <alignment horizontal="center" vertical="center" wrapText="1"/>
    </xf>
    <xf numFmtId="0" fontId="70" fillId="0" borderId="0" xfId="302" applyFont="1" applyFill="1" applyAlignment="1">
      <alignment vertical="center" wrapText="1"/>
    </xf>
    <xf numFmtId="0" fontId="73" fillId="0" borderId="5" xfId="302" applyFont="1" applyFill="1" applyBorder="1" applyAlignment="1">
      <alignment horizontal="center" vertical="center" wrapText="1"/>
    </xf>
    <xf numFmtId="1" fontId="73" fillId="0" borderId="5" xfId="302" applyNumberFormat="1" applyFont="1" applyFill="1" applyBorder="1" applyAlignment="1">
      <alignment horizontal="center" vertical="center" wrapText="1"/>
    </xf>
    <xf numFmtId="1" fontId="67" fillId="0" borderId="5" xfId="302" applyNumberFormat="1" applyFont="1" applyFill="1" applyBorder="1" applyAlignment="1">
      <alignment horizontal="center" vertical="center" wrapText="1"/>
    </xf>
    <xf numFmtId="0" fontId="73" fillId="0" borderId="0" xfId="302" applyFont="1" applyFill="1" applyAlignment="1">
      <alignment vertical="center" wrapText="1"/>
    </xf>
    <xf numFmtId="0" fontId="68" fillId="0" borderId="2" xfId="302" applyFont="1" applyFill="1" applyBorder="1" applyAlignment="1">
      <alignment horizontal="left" vertical="center"/>
    </xf>
    <xf numFmtId="3" fontId="68" fillId="0" borderId="5" xfId="302" applyNumberFormat="1" applyFont="1" applyFill="1" applyBorder="1" applyAlignment="1">
      <alignment horizontal="center" vertical="center"/>
    </xf>
    <xf numFmtId="166" fontId="68" fillId="0" borderId="5" xfId="302" applyNumberFormat="1" applyFont="1" applyFill="1" applyBorder="1" applyAlignment="1">
      <alignment horizontal="center" vertical="center"/>
    </xf>
    <xf numFmtId="3" fontId="64" fillId="0" borderId="5" xfId="302" applyNumberFormat="1" applyFont="1" applyFill="1" applyBorder="1" applyAlignment="1">
      <alignment horizontal="center" vertical="center"/>
    </xf>
    <xf numFmtId="3" fontId="68" fillId="0" borderId="0" xfId="302" applyNumberFormat="1" applyFont="1" applyFill="1" applyAlignment="1">
      <alignment vertical="center"/>
    </xf>
    <xf numFmtId="0" fontId="68" fillId="0" borderId="0" xfId="302" applyFont="1" applyFill="1" applyAlignment="1">
      <alignment vertical="center"/>
    </xf>
    <xf numFmtId="0" fontId="74" fillId="0" borderId="5" xfId="302" applyFont="1" applyFill="1" applyBorder="1" applyAlignment="1">
      <alignment wrapText="1"/>
    </xf>
    <xf numFmtId="3" fontId="74" fillId="0" borderId="5" xfId="302" applyNumberFormat="1" applyFont="1" applyFill="1" applyBorder="1" applyAlignment="1">
      <alignment horizontal="center" vertical="center"/>
    </xf>
    <xf numFmtId="0" fontId="6" fillId="0" borderId="5" xfId="303" applyFont="1" applyFill="1" applyBorder="1" applyAlignment="1">
      <alignment horizontal="center" vertical="center"/>
    </xf>
    <xf numFmtId="3" fontId="71" fillId="0" borderId="5" xfId="302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8" fillId="0" borderId="0" xfId="302" applyNumberFormat="1" applyFont="1" applyFill="1" applyAlignment="1">
      <alignment horizontal="center" vertical="center"/>
    </xf>
    <xf numFmtId="3" fontId="74" fillId="0" borderId="0" xfId="302" applyNumberFormat="1" applyFont="1" applyFill="1"/>
    <xf numFmtId="0" fontId="74" fillId="0" borderId="0" xfId="302" applyFont="1" applyFill="1"/>
    <xf numFmtId="0" fontId="74" fillId="0" borderId="0" xfId="302" applyFont="1" applyFill="1" applyAlignment="1">
      <alignment horizontal="center" vertical="top"/>
    </xf>
    <xf numFmtId="0" fontId="74" fillId="0" borderId="5" xfId="302" applyFont="1" applyFill="1" applyBorder="1"/>
    <xf numFmtId="0" fontId="74" fillId="0" borderId="1" xfId="302" applyFont="1" applyFill="1" applyBorder="1"/>
    <xf numFmtId="3" fontId="74" fillId="0" borderId="1" xfId="302" applyNumberFormat="1" applyFont="1" applyFill="1" applyBorder="1" applyAlignment="1">
      <alignment horizontal="center" vertical="center"/>
    </xf>
    <xf numFmtId="0" fontId="6" fillId="0" borderId="1" xfId="303" applyFont="1" applyFill="1" applyBorder="1" applyAlignment="1">
      <alignment horizontal="center" vertical="center"/>
    </xf>
    <xf numFmtId="3" fontId="71" fillId="0" borderId="1" xfId="302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3" fontId="74" fillId="0" borderId="5" xfId="302" applyNumberFormat="1" applyFont="1" applyFill="1" applyBorder="1"/>
    <xf numFmtId="0" fontId="64" fillId="0" borderId="0" xfId="302" applyFont="1" applyFill="1"/>
    <xf numFmtId="0" fontId="72" fillId="0" borderId="0" xfId="304" applyFont="1" applyFill="1"/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0" fillId="0" borderId="0" xfId="302" applyFont="1" applyFill="1" applyBorder="1" applyAlignment="1">
      <alignment vertical="center" wrapText="1"/>
    </xf>
    <xf numFmtId="0" fontId="77" fillId="0" borderId="9" xfId="302" applyFont="1" applyFill="1" applyBorder="1" applyAlignment="1">
      <alignment vertical="top"/>
    </xf>
    <xf numFmtId="0" fontId="78" fillId="0" borderId="0" xfId="302" applyFont="1" applyFill="1" applyAlignment="1">
      <alignment vertical="top"/>
    </xf>
    <xf numFmtId="0" fontId="69" fillId="0" borderId="10" xfId="302" applyFont="1" applyFill="1" applyBorder="1" applyAlignment="1">
      <alignment horizontal="center" vertical="center" wrapText="1"/>
    </xf>
    <xf numFmtId="0" fontId="69" fillId="0" borderId="1" xfId="302" applyFont="1" applyFill="1" applyBorder="1" applyAlignment="1">
      <alignment horizontal="center" vertical="center" wrapText="1"/>
    </xf>
    <xf numFmtId="49" fontId="71" fillId="0" borderId="5" xfId="302" applyNumberFormat="1" applyFont="1" applyFill="1" applyBorder="1" applyAlignment="1">
      <alignment horizontal="center" vertical="center" wrapText="1"/>
    </xf>
    <xf numFmtId="49" fontId="79" fillId="0" borderId="5" xfId="302" applyNumberFormat="1" applyFont="1" applyFill="1" applyBorder="1" applyAlignment="1">
      <alignment horizontal="center" vertical="center" wrapText="1"/>
    </xf>
    <xf numFmtId="0" fontId="80" fillId="0" borderId="5" xfId="302" applyFont="1" applyFill="1" applyBorder="1" applyAlignment="1">
      <alignment horizontal="center" wrapText="1"/>
    </xf>
    <xf numFmtId="1" fontId="80" fillId="0" borderId="5" xfId="302" applyNumberFormat="1" applyFont="1" applyFill="1" applyBorder="1" applyAlignment="1">
      <alignment horizontal="center" wrapText="1"/>
    </xf>
    <xf numFmtId="1" fontId="81" fillId="0" borderId="5" xfId="302" applyNumberFormat="1" applyFont="1" applyFill="1" applyBorder="1" applyAlignment="1">
      <alignment horizontal="center" wrapText="1"/>
    </xf>
    <xf numFmtId="1" fontId="82" fillId="0" borderId="5" xfId="302" applyNumberFormat="1" applyFont="1" applyFill="1" applyBorder="1" applyAlignment="1">
      <alignment horizontal="center" wrapText="1"/>
    </xf>
    <xf numFmtId="0" fontId="80" fillId="0" borderId="0" xfId="302" applyFont="1" applyFill="1" applyAlignment="1">
      <alignment vertical="center" wrapText="1"/>
    </xf>
    <xf numFmtId="3" fontId="78" fillId="0" borderId="5" xfId="302" applyNumberFormat="1" applyFont="1" applyFill="1" applyBorder="1" applyAlignment="1">
      <alignment horizontal="center" vertical="center"/>
    </xf>
    <xf numFmtId="0" fontId="74" fillId="0" borderId="5" xfId="302" applyFont="1" applyFill="1" applyBorder="1" applyAlignment="1">
      <alignment horizontal="left" vertical="center" wrapText="1"/>
    </xf>
    <xf numFmtId="166" fontId="74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3" fontId="79" fillId="0" borderId="5" xfId="302" applyNumberFormat="1" applyFont="1" applyFill="1" applyBorder="1" applyAlignment="1">
      <alignment horizontal="center" vertical="center"/>
    </xf>
    <xf numFmtId="0" fontId="74" fillId="0" borderId="5" xfId="302" applyFont="1" applyFill="1" applyBorder="1" applyAlignment="1">
      <alignment horizontal="left" vertical="center"/>
    </xf>
    <xf numFmtId="0" fontId="74" fillId="0" borderId="1" xfId="302" applyFont="1" applyFill="1" applyBorder="1" applyAlignment="1">
      <alignment horizontal="left" vertical="center"/>
    </xf>
    <xf numFmtId="166" fontId="74" fillId="0" borderId="1" xfId="302" applyNumberFormat="1" applyFont="1" applyFill="1" applyBorder="1" applyAlignment="1">
      <alignment horizontal="center" vertical="center"/>
    </xf>
    <xf numFmtId="3" fontId="6" fillId="0" borderId="1" xfId="303" applyNumberFormat="1" applyFont="1" applyFill="1" applyBorder="1" applyAlignment="1">
      <alignment horizontal="center" vertical="center"/>
    </xf>
    <xf numFmtId="3" fontId="79" fillId="0" borderId="1" xfId="302" applyNumberFormat="1" applyFont="1" applyFill="1" applyBorder="1" applyAlignment="1">
      <alignment horizontal="center" vertical="center"/>
    </xf>
    <xf numFmtId="3" fontId="68" fillId="0" borderId="5" xfId="302" applyNumberFormat="1" applyFont="1" applyFill="1" applyBorder="1" applyAlignment="1">
      <alignment vertical="center"/>
    </xf>
    <xf numFmtId="0" fontId="83" fillId="0" borderId="0" xfId="304" applyFont="1" applyFill="1"/>
    <xf numFmtId="0" fontId="78" fillId="0" borderId="0" xfId="302" applyFont="1" applyFill="1"/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8" fillId="0" borderId="5" xfId="302" applyFont="1" applyFill="1" applyBorder="1" applyAlignment="1">
      <alignment horizontal="center" vertical="center" wrapText="1"/>
    </xf>
    <xf numFmtId="0" fontId="72" fillId="0" borderId="7" xfId="304" applyFont="1" applyFill="1" applyBorder="1" applyAlignment="1">
      <alignment horizontal="left" wrapText="1"/>
    </xf>
    <xf numFmtId="0" fontId="72" fillId="0" borderId="0" xfId="304" applyFont="1" applyFill="1" applyAlignment="1">
      <alignment horizontal="left" wrapText="1"/>
    </xf>
    <xf numFmtId="0" fontId="60" fillId="0" borderId="0" xfId="302" applyFont="1" applyFill="1" applyBorder="1" applyAlignment="1">
      <alignment horizontal="center" vertical="center" wrapText="1"/>
    </xf>
    <xf numFmtId="0" fontId="77" fillId="0" borderId="9" xfId="302" applyFont="1" applyFill="1" applyBorder="1" applyAlignment="1">
      <alignment horizontal="center" vertical="top"/>
    </xf>
    <xf numFmtId="0" fontId="77" fillId="0" borderId="9" xfId="302" applyFont="1" applyFill="1" applyBorder="1" applyAlignment="1">
      <alignment horizontal="right" vertical="top"/>
    </xf>
    <xf numFmtId="0" fontId="67" fillId="0" borderId="5" xfId="302" applyFont="1" applyFill="1" applyBorder="1" applyAlignment="1">
      <alignment horizontal="center" vertical="center" wrapText="1"/>
    </xf>
    <xf numFmtId="0" fontId="68" fillId="0" borderId="2" xfId="302" applyFont="1" applyFill="1" applyBorder="1" applyAlignment="1">
      <alignment horizontal="center" vertical="center" wrapText="1"/>
    </xf>
    <xf numFmtId="0" fontId="68" fillId="0" borderId="10" xfId="302" applyFont="1" applyFill="1" applyBorder="1" applyAlignment="1">
      <alignment horizontal="center" vertical="center" wrapText="1"/>
    </xf>
    <xf numFmtId="0" fontId="68" fillId="0" borderId="3" xfId="302" applyFont="1" applyFill="1" applyBorder="1" applyAlignment="1">
      <alignment horizontal="center" vertical="center" wrapText="1"/>
    </xf>
    <xf numFmtId="0" fontId="60" fillId="0" borderId="0" xfId="302" applyFont="1" applyFill="1" applyBorder="1" applyAlignment="1">
      <alignment horizontal="center" vertical="top" wrapText="1"/>
    </xf>
    <xf numFmtId="0" fontId="67" fillId="0" borderId="1" xfId="302" applyFont="1" applyFill="1" applyBorder="1" applyAlignment="1">
      <alignment horizontal="center" vertical="center" wrapText="1"/>
    </xf>
    <xf numFmtId="0" fontId="67" fillId="0" borderId="11" xfId="302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7" fillId="0" borderId="6" xfId="2" applyFont="1" applyFill="1" applyBorder="1" applyAlignment="1">
      <alignment horizontal="center" vertical="center" wrapText="1"/>
    </xf>
    <xf numFmtId="0" fontId="57" fillId="0" borderId="7" xfId="2" applyFont="1" applyFill="1" applyBorder="1" applyAlignment="1">
      <alignment horizontal="center" vertical="center" wrapText="1"/>
    </xf>
    <xf numFmtId="0" fontId="57" fillId="0" borderId="8" xfId="2" applyFont="1" applyFill="1" applyBorder="1" applyAlignment="1">
      <alignment horizontal="center" vertical="center" wrapText="1"/>
    </xf>
    <xf numFmtId="0" fontId="57" fillId="0" borderId="9" xfId="2" applyFont="1" applyFill="1" applyBorder="1" applyAlignment="1">
      <alignment horizontal="center" vertical="center" wrapText="1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1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0" fontId="85" fillId="0" borderId="0" xfId="302" applyFont="1" applyFill="1" applyBorder="1" applyAlignment="1">
      <alignment vertical="top" wrapText="1"/>
    </xf>
    <xf numFmtId="0" fontId="85" fillId="0" borderId="0" xfId="302" applyFont="1" applyFill="1" applyBorder="1" applyAlignment="1">
      <alignment horizontal="center" vertical="top" wrapText="1"/>
    </xf>
    <xf numFmtId="0" fontId="87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67" fillId="0" borderId="0" xfId="302" applyFont="1" applyFill="1" applyAlignment="1">
      <alignment vertical="center" wrapText="1"/>
    </xf>
    <xf numFmtId="3" fontId="35" fillId="0" borderId="5" xfId="305" applyNumberFormat="1" applyFont="1" applyFill="1" applyBorder="1" applyAlignment="1">
      <alignment horizontal="center" vertical="center"/>
    </xf>
    <xf numFmtId="49" fontId="74" fillId="0" borderId="5" xfId="302" applyNumberFormat="1" applyFont="1" applyFill="1" applyBorder="1" applyAlignment="1">
      <alignment horizontal="center" vertical="center"/>
    </xf>
    <xf numFmtId="3" fontId="6" fillId="0" borderId="5" xfId="305" applyNumberFormat="1" applyFont="1" applyFill="1" applyBorder="1" applyAlignment="1">
      <alignment horizontal="center" vertical="center"/>
    </xf>
    <xf numFmtId="3" fontId="6" fillId="0" borderId="5" xfId="305" applyNumberFormat="1" applyFont="1" applyFill="1" applyBorder="1" applyAlignment="1">
      <alignment horizontal="center"/>
    </xf>
    <xf numFmtId="49" fontId="74" fillId="0" borderId="5" xfId="302" applyNumberFormat="1" applyFont="1" applyFill="1" applyBorder="1"/>
    <xf numFmtId="49" fontId="6" fillId="0" borderId="5" xfId="303" applyNumberFormat="1" applyFont="1" applyFill="1" applyBorder="1" applyAlignment="1">
      <alignment horizontal="center" vertical="center"/>
    </xf>
    <xf numFmtId="49" fontId="71" fillId="0" borderId="5" xfId="302" applyNumberFormat="1" applyFont="1" applyFill="1" applyBorder="1" applyAlignment="1">
      <alignment horizontal="center" vertical="center"/>
    </xf>
    <xf numFmtId="49" fontId="6" fillId="0" borderId="5" xfId="305" applyNumberFormat="1" applyFont="1" applyFill="1" applyBorder="1" applyAlignment="1">
      <alignment horizontal="center"/>
    </xf>
    <xf numFmtId="49" fontId="74" fillId="0" borderId="0" xfId="302" applyNumberFormat="1" applyFont="1" applyFill="1"/>
    <xf numFmtId="0" fontId="72" fillId="0" borderId="7" xfId="304" applyFont="1" applyFill="1" applyBorder="1" applyAlignment="1">
      <alignment horizontal="center" vertical="top" wrapText="1"/>
    </xf>
    <xf numFmtId="0" fontId="72" fillId="0" borderId="0" xfId="304" applyFont="1" applyFill="1" applyAlignment="1">
      <alignment horizontal="center" vertical="top" wrapText="1"/>
    </xf>
    <xf numFmtId="0" fontId="88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5"/>
    <cellStyle name="Обычный_4 категории вмесмте СОЦ_УРАЗЛИВІ__ТАБО_4 категорії Квота!!!_2014 рік" xfId="1"/>
    <cellStyle name="Обычный_АктЗах_5%квот Оксана" xfId="304"/>
    <cellStyle name="Обычный_Інваліди_Лайт1111" xfId="303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2435" y="45662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0095" y="461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8;&#1088;&#1072;&#1085;&#1079;&#1080;&#1090;\STAT\&#1043;&#1091;&#1079;&#1110;&#1081;\&#1086;&#1082;&#1088;&#1077;&#1084;&#1110;%20&#1082;&#1072;&#1090;&#1077;&#1075;&#1086;&#1088;&#1110;&#11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view="pageBreakPreview" zoomScale="80" zoomScaleNormal="70" zoomScaleSheetLayoutView="80" workbookViewId="0">
      <selection activeCell="H9" sqref="H9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7" customWidth="1"/>
    <col min="4" max="5" width="11.5546875" style="1" customWidth="1"/>
    <col min="6" max="16384" width="8" style="1"/>
  </cols>
  <sheetData>
    <row r="1" spans="1:11" ht="78" customHeight="1">
      <c r="A1" s="321" t="s">
        <v>151</v>
      </c>
      <c r="B1" s="321"/>
      <c r="C1" s="321"/>
      <c r="D1" s="321"/>
      <c r="E1" s="321"/>
    </row>
    <row r="2" spans="1:11" ht="17.25" customHeight="1">
      <c r="A2" s="321"/>
      <c r="B2" s="321"/>
      <c r="C2" s="321"/>
      <c r="D2" s="321"/>
      <c r="E2" s="321"/>
    </row>
    <row r="3" spans="1:11" s="2" customFormat="1" ht="23.25" customHeight="1">
      <c r="A3" s="314" t="s">
        <v>0</v>
      </c>
      <c r="B3" s="322" t="s">
        <v>139</v>
      </c>
      <c r="C3" s="322" t="s">
        <v>140</v>
      </c>
      <c r="D3" s="317" t="s">
        <v>1</v>
      </c>
      <c r="E3" s="318"/>
    </row>
    <row r="4" spans="1:11" s="2" customFormat="1" ht="27.75" customHeight="1">
      <c r="A4" s="315"/>
      <c r="B4" s="323"/>
      <c r="C4" s="323"/>
      <c r="D4" s="3" t="s">
        <v>2</v>
      </c>
      <c r="E4" s="4" t="s">
        <v>152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153</v>
      </c>
      <c r="B6" s="19" t="s">
        <v>142</v>
      </c>
      <c r="C6" s="19">
        <v>1912</v>
      </c>
      <c r="D6" s="9" t="s">
        <v>142</v>
      </c>
      <c r="E6" s="20" t="s">
        <v>142</v>
      </c>
      <c r="K6" s="10"/>
    </row>
    <row r="7" spans="1:11" s="2" customFormat="1" ht="31.5" customHeight="1">
      <c r="A7" s="277" t="s">
        <v>149</v>
      </c>
      <c r="B7" s="19">
        <v>3372</v>
      </c>
      <c r="C7" s="19">
        <v>1842</v>
      </c>
      <c r="D7" s="9">
        <f t="shared" ref="D7:D11" si="0">C7/B7*100</f>
        <v>54.62633451957295</v>
      </c>
      <c r="E7" s="20">
        <f t="shared" ref="E7:E11" si="1">C7-B7</f>
        <v>-1530</v>
      </c>
      <c r="K7" s="10"/>
    </row>
    <row r="8" spans="1:11" s="2" customFormat="1" ht="45" customHeight="1">
      <c r="A8" s="11" t="s">
        <v>144</v>
      </c>
      <c r="B8" s="19">
        <v>71</v>
      </c>
      <c r="C8" s="19">
        <v>38</v>
      </c>
      <c r="D8" s="9">
        <f t="shared" si="0"/>
        <v>53.521126760563376</v>
      </c>
      <c r="E8" s="20">
        <f t="shared" si="1"/>
        <v>-33</v>
      </c>
      <c r="K8" s="10"/>
    </row>
    <row r="9" spans="1:11" s="2" customFormat="1" ht="35.25" customHeight="1">
      <c r="A9" s="12" t="s">
        <v>154</v>
      </c>
      <c r="B9" s="19">
        <v>31</v>
      </c>
      <c r="C9" s="19">
        <v>21</v>
      </c>
      <c r="D9" s="9">
        <f t="shared" si="0"/>
        <v>67.741935483870961</v>
      </c>
      <c r="E9" s="20">
        <f t="shared" si="1"/>
        <v>-10</v>
      </c>
      <c r="K9" s="10"/>
    </row>
    <row r="10" spans="1:11" s="2" customFormat="1" ht="45.75" customHeight="1">
      <c r="A10" s="12" t="s">
        <v>51</v>
      </c>
      <c r="B10" s="19">
        <v>36</v>
      </c>
      <c r="C10" s="19">
        <v>11</v>
      </c>
      <c r="D10" s="9">
        <f t="shared" si="0"/>
        <v>30.555555555555557</v>
      </c>
      <c r="E10" s="20">
        <f t="shared" si="1"/>
        <v>-25</v>
      </c>
      <c r="K10" s="10"/>
    </row>
    <row r="11" spans="1:11" s="2" customFormat="1" ht="55.5" customHeight="1">
      <c r="A11" s="12" t="s">
        <v>52</v>
      </c>
      <c r="B11" s="19">
        <v>1578</v>
      </c>
      <c r="C11" s="19">
        <v>605</v>
      </c>
      <c r="D11" s="9">
        <f t="shared" si="0"/>
        <v>38.339670468948036</v>
      </c>
      <c r="E11" s="20">
        <f t="shared" si="1"/>
        <v>-973</v>
      </c>
      <c r="K11" s="10"/>
    </row>
    <row r="12" spans="1:11" s="2" customFormat="1" ht="12.75" customHeight="1">
      <c r="A12" s="310" t="s">
        <v>9</v>
      </c>
      <c r="B12" s="311"/>
      <c r="C12" s="311"/>
      <c r="D12" s="311"/>
      <c r="E12" s="311"/>
      <c r="K12" s="10"/>
    </row>
    <row r="13" spans="1:11" s="2" customFormat="1" ht="15" customHeight="1">
      <c r="A13" s="312"/>
      <c r="B13" s="313"/>
      <c r="C13" s="313"/>
      <c r="D13" s="313"/>
      <c r="E13" s="313"/>
      <c r="K13" s="10"/>
    </row>
    <row r="14" spans="1:11" s="2" customFormat="1" ht="24" customHeight="1">
      <c r="A14" s="314" t="s">
        <v>0</v>
      </c>
      <c r="B14" s="316" t="s">
        <v>146</v>
      </c>
      <c r="C14" s="316" t="s">
        <v>71</v>
      </c>
      <c r="D14" s="317" t="s">
        <v>1</v>
      </c>
      <c r="E14" s="318"/>
      <c r="K14" s="10"/>
    </row>
    <row r="15" spans="1:11" ht="35.25" customHeight="1">
      <c r="A15" s="315"/>
      <c r="B15" s="316"/>
      <c r="C15" s="316"/>
      <c r="D15" s="3" t="s">
        <v>2</v>
      </c>
      <c r="E15" s="4" t="s">
        <v>155</v>
      </c>
      <c r="K15" s="10"/>
    </row>
    <row r="16" spans="1:11" ht="27.75" customHeight="1">
      <c r="A16" s="8" t="s">
        <v>156</v>
      </c>
      <c r="B16" s="280" t="s">
        <v>142</v>
      </c>
      <c r="C16" s="19">
        <v>1434</v>
      </c>
      <c r="D16" s="167" t="s">
        <v>142</v>
      </c>
      <c r="E16" s="282" t="s">
        <v>142</v>
      </c>
      <c r="K16" s="10"/>
    </row>
    <row r="17" spans="1:11" ht="25.5" customHeight="1">
      <c r="A17" s="283" t="s">
        <v>149</v>
      </c>
      <c r="B17" s="19">
        <v>2960</v>
      </c>
      <c r="C17" s="19">
        <v>1387</v>
      </c>
      <c r="D17" s="167">
        <f>C17/B17*100</f>
        <v>46.858108108108112</v>
      </c>
      <c r="E17" s="21">
        <f>C17-B17</f>
        <v>-1573</v>
      </c>
      <c r="K17" s="10"/>
    </row>
    <row r="18" spans="1:11" ht="33.75" customHeight="1">
      <c r="A18" s="13" t="s">
        <v>157</v>
      </c>
      <c r="B18" s="19">
        <v>2503</v>
      </c>
      <c r="C18" s="19">
        <v>644</v>
      </c>
      <c r="D18" s="167">
        <f>C18/B18*100</f>
        <v>25.729125049940073</v>
      </c>
      <c r="E18" s="21">
        <f>C18-B18</f>
        <v>-1859</v>
      </c>
      <c r="K18" s="10"/>
    </row>
    <row r="19" spans="1:11">
      <c r="A19" s="319" t="s">
        <v>137</v>
      </c>
      <c r="B19" s="319"/>
      <c r="C19" s="319"/>
      <c r="D19" s="319"/>
      <c r="E19" s="319"/>
    </row>
    <row r="20" spans="1:11">
      <c r="A20" s="320"/>
      <c r="B20" s="320"/>
      <c r="C20" s="320"/>
      <c r="D20" s="320"/>
      <c r="E20" s="320"/>
    </row>
    <row r="21" spans="1:11">
      <c r="A21" s="320"/>
      <c r="B21" s="320"/>
      <c r="C21" s="320"/>
      <c r="D21" s="320"/>
      <c r="E21" s="320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C29"/>
  <sheetViews>
    <sheetView view="pageBreakPreview" zoomScale="68" zoomScaleNormal="85" zoomScaleSheetLayoutView="68" workbookViewId="0">
      <selection activeCell="AE11" sqref="AE11"/>
    </sheetView>
  </sheetViews>
  <sheetFormatPr defaultRowHeight="15.6"/>
  <cols>
    <col min="1" max="1" width="48.77734375" style="41" customWidth="1"/>
    <col min="2" max="2" width="10.44140625" style="41" customWidth="1"/>
    <col min="3" max="3" width="9.77734375" style="41" customWidth="1"/>
    <col min="4" max="4" width="10" style="41" customWidth="1"/>
    <col min="5" max="5" width="9.44140625" style="39" customWidth="1"/>
    <col min="6" max="6" width="9.33203125" style="39" customWidth="1"/>
    <col min="7" max="7" width="9.77734375" style="42" customWidth="1"/>
    <col min="8" max="8" width="9.5546875" style="39" customWidth="1"/>
    <col min="9" max="9" width="9.33203125" style="39" customWidth="1"/>
    <col min="10" max="10" width="8.88671875" style="42" customWidth="1"/>
    <col min="11" max="11" width="9.88671875" style="39" customWidth="1"/>
    <col min="12" max="12" width="9.6640625" style="39" customWidth="1"/>
    <col min="13" max="13" width="9.21875" style="42" customWidth="1"/>
    <col min="14" max="14" width="9.5546875" style="42" customWidth="1"/>
    <col min="15" max="15" width="9.21875" style="42" customWidth="1"/>
    <col min="16" max="16" width="9.6640625" style="42" customWidth="1"/>
    <col min="17" max="17" width="9.88671875" style="39" customWidth="1"/>
    <col min="18" max="18" width="9.5546875" style="39" customWidth="1"/>
    <col min="19" max="19" width="9.109375" style="42" customWidth="1"/>
    <col min="20" max="21" width="9.44140625" style="42" customWidth="1"/>
    <col min="22" max="22" width="8.6640625" style="42" customWidth="1"/>
    <col min="23" max="23" width="10.44140625" style="39" customWidth="1"/>
    <col min="24" max="24" width="8.88671875" style="39" customWidth="1"/>
    <col min="25" max="25" width="8.6640625" style="42" customWidth="1"/>
    <col min="26" max="26" width="9.44140625" style="39" customWidth="1"/>
    <col min="27" max="27" width="8.6640625" style="40" customWidth="1"/>
    <col min="28" max="28" width="9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3" width="9.109375" style="39"/>
    <col min="16384" max="16384" width="9.109375" style="39" customWidth="1"/>
  </cols>
  <sheetData>
    <row r="1" spans="1:29" s="29" customFormat="1" ht="43.8" customHeight="1">
      <c r="A1" s="24"/>
      <c r="B1" s="368" t="s">
        <v>93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139"/>
      <c r="O1" s="139"/>
      <c r="P1" s="139"/>
      <c r="Q1" s="26"/>
      <c r="R1" s="26"/>
      <c r="S1" s="27"/>
      <c r="T1" s="27"/>
      <c r="U1" s="27"/>
      <c r="V1" s="27"/>
      <c r="W1" s="26"/>
      <c r="X1" s="26"/>
      <c r="Y1" s="28"/>
      <c r="AA1" s="50"/>
      <c r="AB1" s="16" t="s">
        <v>12</v>
      </c>
    </row>
    <row r="2" spans="1:29" s="29" customFormat="1" ht="18.600000000000001" customHeight="1">
      <c r="A2" s="24"/>
      <c r="B2" s="24"/>
      <c r="C2" s="24"/>
      <c r="D2" s="24"/>
      <c r="E2" s="31"/>
      <c r="F2" s="31"/>
      <c r="G2" s="31"/>
      <c r="H2" s="32"/>
      <c r="I2" s="32"/>
      <c r="J2" s="32"/>
      <c r="K2" s="31"/>
      <c r="L2" s="31"/>
      <c r="N2" s="25"/>
      <c r="O2" s="25"/>
      <c r="P2" s="143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50"/>
      <c r="AB2" s="143" t="s">
        <v>13</v>
      </c>
    </row>
    <row r="3" spans="1:29" s="29" customFormat="1" ht="27.75" customHeight="1">
      <c r="A3" s="346"/>
      <c r="B3" s="376" t="s">
        <v>63</v>
      </c>
      <c r="C3" s="377"/>
      <c r="D3" s="378"/>
      <c r="E3" s="370" t="s">
        <v>44</v>
      </c>
      <c r="F3" s="371"/>
      <c r="G3" s="372"/>
      <c r="H3" s="382" t="s">
        <v>22</v>
      </c>
      <c r="I3" s="382"/>
      <c r="J3" s="382"/>
      <c r="K3" s="370" t="s">
        <v>19</v>
      </c>
      <c r="L3" s="371"/>
      <c r="M3" s="372"/>
      <c r="N3" s="370" t="s">
        <v>20</v>
      </c>
      <c r="O3" s="371"/>
      <c r="P3" s="372"/>
      <c r="Q3" s="370" t="s">
        <v>14</v>
      </c>
      <c r="R3" s="371"/>
      <c r="S3" s="372"/>
      <c r="T3" s="370" t="s">
        <v>62</v>
      </c>
      <c r="U3" s="371"/>
      <c r="V3" s="372"/>
      <c r="W3" s="376" t="s">
        <v>21</v>
      </c>
      <c r="X3" s="377"/>
      <c r="Y3" s="378"/>
      <c r="Z3" s="370" t="s">
        <v>15</v>
      </c>
      <c r="AA3" s="371"/>
      <c r="AB3" s="372"/>
    </row>
    <row r="4" spans="1:29" s="33" customFormat="1" ht="33.6" customHeight="1">
      <c r="A4" s="347"/>
      <c r="B4" s="379"/>
      <c r="C4" s="380"/>
      <c r="D4" s="381"/>
      <c r="E4" s="373"/>
      <c r="F4" s="374"/>
      <c r="G4" s="375"/>
      <c r="H4" s="382"/>
      <c r="I4" s="382"/>
      <c r="J4" s="382"/>
      <c r="K4" s="373"/>
      <c r="L4" s="374"/>
      <c r="M4" s="375"/>
      <c r="N4" s="373"/>
      <c r="O4" s="374"/>
      <c r="P4" s="375"/>
      <c r="Q4" s="373"/>
      <c r="R4" s="374"/>
      <c r="S4" s="375"/>
      <c r="T4" s="373"/>
      <c r="U4" s="374"/>
      <c r="V4" s="375"/>
      <c r="W4" s="379"/>
      <c r="X4" s="380"/>
      <c r="Y4" s="381"/>
      <c r="Z4" s="373"/>
      <c r="AA4" s="374"/>
      <c r="AB4" s="375"/>
    </row>
    <row r="5" spans="1:29" s="33" customFormat="1" ht="21.6" customHeight="1">
      <c r="A5" s="348"/>
      <c r="B5" s="145">
        <v>2022</v>
      </c>
      <c r="C5" s="145">
        <v>2023</v>
      </c>
      <c r="D5" s="145" t="s">
        <v>2</v>
      </c>
      <c r="E5" s="34">
        <v>2022</v>
      </c>
      <c r="F5" s="34">
        <v>2023</v>
      </c>
      <c r="G5" s="18" t="s">
        <v>2</v>
      </c>
      <c r="H5" s="34">
        <v>2022</v>
      </c>
      <c r="I5" s="34">
        <v>2023</v>
      </c>
      <c r="J5" s="18" t="s">
        <v>2</v>
      </c>
      <c r="K5" s="34">
        <v>2022</v>
      </c>
      <c r="L5" s="34">
        <v>2023</v>
      </c>
      <c r="M5" s="18" t="s">
        <v>2</v>
      </c>
      <c r="N5" s="34">
        <v>2022</v>
      </c>
      <c r="O5" s="34">
        <v>2023</v>
      </c>
      <c r="P5" s="18" t="s">
        <v>2</v>
      </c>
      <c r="Q5" s="34">
        <v>2022</v>
      </c>
      <c r="R5" s="34">
        <v>2023</v>
      </c>
      <c r="S5" s="18" t="s">
        <v>2</v>
      </c>
      <c r="T5" s="34">
        <v>2022</v>
      </c>
      <c r="U5" s="34">
        <v>2023</v>
      </c>
      <c r="V5" s="34" t="s">
        <v>2</v>
      </c>
      <c r="W5" s="34">
        <v>2022</v>
      </c>
      <c r="X5" s="34">
        <v>2023</v>
      </c>
      <c r="Y5" s="18" t="s">
        <v>2</v>
      </c>
      <c r="Z5" s="34">
        <v>2022</v>
      </c>
      <c r="AA5" s="34">
        <v>2023</v>
      </c>
      <c r="AB5" s="18" t="s">
        <v>2</v>
      </c>
    </row>
    <row r="6" spans="1:29" s="36" customFormat="1" ht="11.25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29" s="37" customFormat="1" ht="28.2" customHeight="1">
      <c r="A7" s="63" t="s">
        <v>32</v>
      </c>
      <c r="B7" s="205">
        <f>SUM(B8:B28)</f>
        <v>4423</v>
      </c>
      <c r="C7" s="205">
        <f>SUM(C8:C28)</f>
        <v>2088</v>
      </c>
      <c r="D7" s="218">
        <f>C7/B7*100</f>
        <v>47.207777526565678</v>
      </c>
      <c r="E7" s="206">
        <f>SUM(E8:E28)</f>
        <v>3980</v>
      </c>
      <c r="F7" s="206">
        <f>SUM(F8:F28)</f>
        <v>1889</v>
      </c>
      <c r="G7" s="219">
        <f>F7/E7*100</f>
        <v>47.462311557788944</v>
      </c>
      <c r="H7" s="206">
        <f>SUM(H8:H28)</f>
        <v>115</v>
      </c>
      <c r="I7" s="206">
        <f>SUM(I8:I28)</f>
        <v>92</v>
      </c>
      <c r="J7" s="219">
        <f>I7/H7*100</f>
        <v>80</v>
      </c>
      <c r="K7" s="206">
        <f>SUM(K8:K28)</f>
        <v>67</v>
      </c>
      <c r="L7" s="206">
        <f>SUM(L8:L28)</f>
        <v>37</v>
      </c>
      <c r="M7" s="219">
        <f>L7/K7*100</f>
        <v>55.223880597014926</v>
      </c>
      <c r="N7" s="206">
        <f>SUM(N8:N29)</f>
        <v>50</v>
      </c>
      <c r="O7" s="206">
        <f>SUM(O8:O28)</f>
        <v>7</v>
      </c>
      <c r="P7" s="219">
        <f>O7/N7*100</f>
        <v>14.000000000000002</v>
      </c>
      <c r="Q7" s="206">
        <f>SUM(Q8:Q28)</f>
        <v>1874</v>
      </c>
      <c r="R7" s="206">
        <f>SUM(R8:R28)</f>
        <v>591</v>
      </c>
      <c r="S7" s="219">
        <f t="shared" ref="S7:S28" si="0">R7/Q7*100</f>
        <v>31.536819637139807</v>
      </c>
      <c r="T7" s="206">
        <f>SUM(T8:T28)</f>
        <v>3846</v>
      </c>
      <c r="U7" s="206">
        <f>SUM(U8:U28)</f>
        <v>1494</v>
      </c>
      <c r="V7" s="219">
        <f>U7/T7*100</f>
        <v>38.845553822152887</v>
      </c>
      <c r="W7" s="206">
        <f t="shared" ref="W7:X7" si="1">SUM(W8:W28)</f>
        <v>3520</v>
      </c>
      <c r="X7" s="206">
        <f t="shared" si="1"/>
        <v>1368</v>
      </c>
      <c r="Y7" s="219">
        <f>X7/W7*100</f>
        <v>38.86363636363636</v>
      </c>
      <c r="Z7" s="206">
        <f>SUM(Z8:Z28)</f>
        <v>2904</v>
      </c>
      <c r="AA7" s="207">
        <f>SUM(AA8:AA28)</f>
        <v>539</v>
      </c>
      <c r="AB7" s="221">
        <f>AA7/Z7*100</f>
        <v>18.560606060606062</v>
      </c>
    </row>
    <row r="8" spans="1:29" s="188" customFormat="1" ht="30" customHeight="1">
      <c r="A8" s="47" t="s">
        <v>72</v>
      </c>
      <c r="B8" s="215">
        <v>571</v>
      </c>
      <c r="C8" s="215">
        <v>313</v>
      </c>
      <c r="D8" s="218">
        <f t="shared" ref="D8:D28" si="2">C8/B8*100</f>
        <v>54.81611208406305</v>
      </c>
      <c r="E8" s="209">
        <v>429</v>
      </c>
      <c r="F8" s="209">
        <v>215</v>
      </c>
      <c r="G8" s="220">
        <f t="shared" ref="G8:G28" si="3">F8/E8*100</f>
        <v>50.116550116550115</v>
      </c>
      <c r="H8" s="210">
        <v>18</v>
      </c>
      <c r="I8" s="210">
        <v>19</v>
      </c>
      <c r="J8" s="220">
        <f t="shared" ref="J8:J28" si="4">I8/H8*100</f>
        <v>105.55555555555556</v>
      </c>
      <c r="K8" s="209">
        <v>5</v>
      </c>
      <c r="L8" s="209">
        <v>6</v>
      </c>
      <c r="M8" s="220">
        <f t="shared" ref="M8:M28" si="5">L8/K8*100</f>
        <v>120</v>
      </c>
      <c r="N8" s="210">
        <v>16</v>
      </c>
      <c r="O8" s="210">
        <v>0</v>
      </c>
      <c r="P8" s="220">
        <f t="shared" ref="P8:P27" si="6">O8/N8*100</f>
        <v>0</v>
      </c>
      <c r="Q8" s="209">
        <v>243</v>
      </c>
      <c r="R8" s="210">
        <v>71</v>
      </c>
      <c r="S8" s="220">
        <f t="shared" si="0"/>
        <v>29.218106995884774</v>
      </c>
      <c r="T8" s="210">
        <v>454</v>
      </c>
      <c r="U8" s="210">
        <v>179</v>
      </c>
      <c r="V8" s="219">
        <f t="shared" ref="V8:V28" si="7">U8/T8*100</f>
        <v>39.4273127753304</v>
      </c>
      <c r="W8" s="216">
        <v>355</v>
      </c>
      <c r="X8" s="216">
        <v>123</v>
      </c>
      <c r="Y8" s="220">
        <f t="shared" ref="Y8:Y28" si="8">X8/W8*100</f>
        <v>34.647887323943664</v>
      </c>
      <c r="Z8" s="209">
        <v>299</v>
      </c>
      <c r="AA8" s="211">
        <v>71</v>
      </c>
      <c r="AB8" s="222">
        <f t="shared" ref="AB8:AB28" si="9">AA8/Z8*100</f>
        <v>23.745819397993312</v>
      </c>
      <c r="AC8" s="187"/>
    </row>
    <row r="9" spans="1:29" s="188" customFormat="1" ht="30" customHeight="1">
      <c r="A9" s="47" t="s">
        <v>73</v>
      </c>
      <c r="B9" s="215">
        <v>571</v>
      </c>
      <c r="C9" s="215">
        <v>293</v>
      </c>
      <c r="D9" s="218">
        <f t="shared" si="2"/>
        <v>51.313485113835377</v>
      </c>
      <c r="E9" s="209">
        <v>549</v>
      </c>
      <c r="F9" s="209">
        <v>290</v>
      </c>
      <c r="G9" s="220">
        <f t="shared" si="3"/>
        <v>52.823315118397083</v>
      </c>
      <c r="H9" s="210">
        <v>6</v>
      </c>
      <c r="I9" s="210">
        <v>9</v>
      </c>
      <c r="J9" s="220">
        <f t="shared" si="4"/>
        <v>150</v>
      </c>
      <c r="K9" s="209">
        <v>3</v>
      </c>
      <c r="L9" s="209">
        <v>3</v>
      </c>
      <c r="M9" s="220">
        <f t="shared" si="5"/>
        <v>100</v>
      </c>
      <c r="N9" s="210">
        <v>6</v>
      </c>
      <c r="O9" s="210">
        <v>0</v>
      </c>
      <c r="P9" s="220">
        <f t="shared" si="6"/>
        <v>0</v>
      </c>
      <c r="Q9" s="209">
        <v>166</v>
      </c>
      <c r="R9" s="210">
        <v>85</v>
      </c>
      <c r="S9" s="220">
        <f t="shared" si="0"/>
        <v>51.204819277108435</v>
      </c>
      <c r="T9" s="210">
        <v>496</v>
      </c>
      <c r="U9" s="210">
        <v>203</v>
      </c>
      <c r="V9" s="219">
        <f t="shared" si="7"/>
        <v>40.927419354838712</v>
      </c>
      <c r="W9" s="216">
        <v>479</v>
      </c>
      <c r="X9" s="216">
        <v>200</v>
      </c>
      <c r="Y9" s="220">
        <f t="shared" si="8"/>
        <v>41.753653444676409</v>
      </c>
      <c r="Z9" s="209">
        <v>379</v>
      </c>
      <c r="AA9" s="211">
        <v>86</v>
      </c>
      <c r="AB9" s="222">
        <f t="shared" si="9"/>
        <v>22.691292875989447</v>
      </c>
      <c r="AC9" s="187"/>
    </row>
    <row r="10" spans="1:29" s="188" customFormat="1" ht="30" customHeight="1">
      <c r="A10" s="47" t="s">
        <v>74</v>
      </c>
      <c r="B10" s="215">
        <v>225</v>
      </c>
      <c r="C10" s="215">
        <v>132</v>
      </c>
      <c r="D10" s="218">
        <f t="shared" si="2"/>
        <v>58.666666666666664</v>
      </c>
      <c r="E10" s="209">
        <v>198</v>
      </c>
      <c r="F10" s="209">
        <v>117</v>
      </c>
      <c r="G10" s="220">
        <f t="shared" si="3"/>
        <v>59.090909090909093</v>
      </c>
      <c r="H10" s="210">
        <v>16</v>
      </c>
      <c r="I10" s="210">
        <v>10</v>
      </c>
      <c r="J10" s="220">
        <f t="shared" si="4"/>
        <v>62.5</v>
      </c>
      <c r="K10" s="209">
        <v>11</v>
      </c>
      <c r="L10" s="209">
        <v>2</v>
      </c>
      <c r="M10" s="220">
        <f t="shared" si="5"/>
        <v>18.181818181818183</v>
      </c>
      <c r="N10" s="210">
        <v>4</v>
      </c>
      <c r="O10" s="210">
        <v>0</v>
      </c>
      <c r="P10" s="220">
        <f t="shared" si="6"/>
        <v>0</v>
      </c>
      <c r="Q10" s="209">
        <v>98</v>
      </c>
      <c r="R10" s="210">
        <v>34</v>
      </c>
      <c r="S10" s="220">
        <f t="shared" si="0"/>
        <v>34.693877551020407</v>
      </c>
      <c r="T10" s="210">
        <v>183</v>
      </c>
      <c r="U10" s="210">
        <v>92</v>
      </c>
      <c r="V10" s="219">
        <f t="shared" si="7"/>
        <v>50.27322404371585</v>
      </c>
      <c r="W10" s="216">
        <v>163</v>
      </c>
      <c r="X10" s="216">
        <v>81</v>
      </c>
      <c r="Y10" s="220">
        <f t="shared" si="8"/>
        <v>49.693251533742334</v>
      </c>
      <c r="Z10" s="209">
        <v>132</v>
      </c>
      <c r="AA10" s="211">
        <v>33</v>
      </c>
      <c r="AB10" s="222">
        <f t="shared" si="9"/>
        <v>25</v>
      </c>
      <c r="AC10" s="187"/>
    </row>
    <row r="11" spans="1:29" s="188" customFormat="1" ht="30" customHeight="1">
      <c r="A11" s="47" t="s">
        <v>75</v>
      </c>
      <c r="B11" s="215">
        <v>252</v>
      </c>
      <c r="C11" s="215">
        <v>157</v>
      </c>
      <c r="D11" s="218">
        <f t="shared" si="2"/>
        <v>62.301587301587304</v>
      </c>
      <c r="E11" s="209">
        <v>205</v>
      </c>
      <c r="F11" s="209">
        <v>142</v>
      </c>
      <c r="G11" s="220">
        <f t="shared" si="3"/>
        <v>69.268292682926827</v>
      </c>
      <c r="H11" s="210">
        <v>11</v>
      </c>
      <c r="I11" s="210">
        <v>11</v>
      </c>
      <c r="J11" s="220">
        <f t="shared" si="4"/>
        <v>100</v>
      </c>
      <c r="K11" s="209">
        <v>4</v>
      </c>
      <c r="L11" s="209">
        <v>10</v>
      </c>
      <c r="M11" s="220">
        <f t="shared" si="5"/>
        <v>250</v>
      </c>
      <c r="N11" s="210">
        <v>3</v>
      </c>
      <c r="O11" s="210">
        <v>4</v>
      </c>
      <c r="P11" s="220">
        <f t="shared" si="6"/>
        <v>133.33333333333331</v>
      </c>
      <c r="Q11" s="209">
        <v>101</v>
      </c>
      <c r="R11" s="210">
        <v>40</v>
      </c>
      <c r="S11" s="220">
        <f t="shared" si="0"/>
        <v>39.603960396039604</v>
      </c>
      <c r="T11" s="210">
        <v>206</v>
      </c>
      <c r="U11" s="210">
        <v>109</v>
      </c>
      <c r="V11" s="219">
        <f t="shared" si="7"/>
        <v>52.912621359223301</v>
      </c>
      <c r="W11" s="216">
        <v>176</v>
      </c>
      <c r="X11" s="216">
        <v>99</v>
      </c>
      <c r="Y11" s="220">
        <f t="shared" si="8"/>
        <v>56.25</v>
      </c>
      <c r="Z11" s="209">
        <v>148</v>
      </c>
      <c r="AA11" s="211">
        <v>46</v>
      </c>
      <c r="AB11" s="222">
        <f t="shared" si="9"/>
        <v>31.081081081081081</v>
      </c>
      <c r="AC11" s="187"/>
    </row>
    <row r="12" spans="1:29" s="188" customFormat="1" ht="30" customHeight="1">
      <c r="A12" s="47" t="s">
        <v>76</v>
      </c>
      <c r="B12" s="215">
        <v>140</v>
      </c>
      <c r="C12" s="215">
        <v>113</v>
      </c>
      <c r="D12" s="218">
        <f t="shared" si="2"/>
        <v>80.714285714285722</v>
      </c>
      <c r="E12" s="209">
        <v>137</v>
      </c>
      <c r="F12" s="209">
        <v>108</v>
      </c>
      <c r="G12" s="220">
        <f t="shared" si="3"/>
        <v>78.832116788321173</v>
      </c>
      <c r="H12" s="210">
        <v>6</v>
      </c>
      <c r="I12" s="210">
        <v>5</v>
      </c>
      <c r="J12" s="220">
        <f t="shared" si="4"/>
        <v>83.333333333333343</v>
      </c>
      <c r="K12" s="209">
        <v>0</v>
      </c>
      <c r="L12" s="209">
        <v>0</v>
      </c>
      <c r="M12" s="220"/>
      <c r="N12" s="210">
        <v>0</v>
      </c>
      <c r="O12" s="210">
        <v>0</v>
      </c>
      <c r="P12" s="220"/>
      <c r="Q12" s="209">
        <v>103</v>
      </c>
      <c r="R12" s="210">
        <v>50</v>
      </c>
      <c r="S12" s="220">
        <f t="shared" si="0"/>
        <v>48.543689320388353</v>
      </c>
      <c r="T12" s="210">
        <v>128</v>
      </c>
      <c r="U12" s="210">
        <v>93</v>
      </c>
      <c r="V12" s="219">
        <f t="shared" si="7"/>
        <v>72.65625</v>
      </c>
      <c r="W12" s="216">
        <v>127</v>
      </c>
      <c r="X12" s="216">
        <v>91</v>
      </c>
      <c r="Y12" s="220">
        <f t="shared" si="8"/>
        <v>71.653543307086608</v>
      </c>
      <c r="Z12" s="209">
        <v>93</v>
      </c>
      <c r="AA12" s="211">
        <v>25</v>
      </c>
      <c r="AB12" s="222">
        <f t="shared" si="9"/>
        <v>26.881720430107524</v>
      </c>
      <c r="AC12" s="187"/>
    </row>
    <row r="13" spans="1:29" s="188" customFormat="1" ht="30" customHeight="1">
      <c r="A13" s="47" t="s">
        <v>77</v>
      </c>
      <c r="B13" s="215">
        <v>77</v>
      </c>
      <c r="C13" s="215">
        <v>42</v>
      </c>
      <c r="D13" s="218">
        <f t="shared" si="2"/>
        <v>54.54545454545454</v>
      </c>
      <c r="E13" s="209">
        <v>76</v>
      </c>
      <c r="F13" s="209">
        <v>40</v>
      </c>
      <c r="G13" s="220">
        <f t="shared" si="3"/>
        <v>52.631578947368418</v>
      </c>
      <c r="H13" s="210">
        <v>2</v>
      </c>
      <c r="I13" s="210">
        <v>3</v>
      </c>
      <c r="J13" s="220">
        <f t="shared" si="4"/>
        <v>150</v>
      </c>
      <c r="K13" s="209">
        <v>0</v>
      </c>
      <c r="L13" s="209">
        <v>1</v>
      </c>
      <c r="M13" s="220">
        <v>0</v>
      </c>
      <c r="N13" s="210">
        <v>1</v>
      </c>
      <c r="O13" s="210">
        <v>0</v>
      </c>
      <c r="P13" s="220">
        <f t="shared" si="6"/>
        <v>0</v>
      </c>
      <c r="Q13" s="209">
        <v>44</v>
      </c>
      <c r="R13" s="210">
        <v>22</v>
      </c>
      <c r="S13" s="220">
        <f t="shared" si="0"/>
        <v>50</v>
      </c>
      <c r="T13" s="210">
        <v>72</v>
      </c>
      <c r="U13" s="210">
        <v>33</v>
      </c>
      <c r="V13" s="219">
        <f t="shared" si="7"/>
        <v>45.833333333333329</v>
      </c>
      <c r="W13" s="216">
        <v>72</v>
      </c>
      <c r="X13" s="216">
        <v>32</v>
      </c>
      <c r="Y13" s="220">
        <f t="shared" si="8"/>
        <v>44.444444444444443</v>
      </c>
      <c r="Z13" s="209">
        <v>61</v>
      </c>
      <c r="AA13" s="211">
        <v>12</v>
      </c>
      <c r="AB13" s="222">
        <f t="shared" si="9"/>
        <v>19.672131147540984</v>
      </c>
      <c r="AC13" s="187"/>
    </row>
    <row r="14" spans="1:29" s="188" customFormat="1" ht="30" customHeight="1">
      <c r="A14" s="47" t="s">
        <v>78</v>
      </c>
      <c r="B14" s="215">
        <v>129</v>
      </c>
      <c r="C14" s="215">
        <v>67</v>
      </c>
      <c r="D14" s="218">
        <f t="shared" si="2"/>
        <v>51.937984496124031</v>
      </c>
      <c r="E14" s="209">
        <v>123</v>
      </c>
      <c r="F14" s="209">
        <v>64</v>
      </c>
      <c r="G14" s="220">
        <f t="shared" si="3"/>
        <v>52.032520325203258</v>
      </c>
      <c r="H14" s="210">
        <v>6</v>
      </c>
      <c r="I14" s="210">
        <v>4</v>
      </c>
      <c r="J14" s="220">
        <f t="shared" si="4"/>
        <v>66.666666666666657</v>
      </c>
      <c r="K14" s="209">
        <v>3</v>
      </c>
      <c r="L14" s="209">
        <v>0</v>
      </c>
      <c r="M14" s="220">
        <f t="shared" si="5"/>
        <v>0</v>
      </c>
      <c r="N14" s="210">
        <v>2</v>
      </c>
      <c r="O14" s="210">
        <v>0</v>
      </c>
      <c r="P14" s="220">
        <f t="shared" si="6"/>
        <v>0</v>
      </c>
      <c r="Q14" s="209">
        <v>73</v>
      </c>
      <c r="R14" s="210">
        <v>32</v>
      </c>
      <c r="S14" s="220">
        <f t="shared" si="0"/>
        <v>43.835616438356162</v>
      </c>
      <c r="T14" s="210">
        <v>107</v>
      </c>
      <c r="U14" s="210">
        <v>44</v>
      </c>
      <c r="V14" s="219">
        <f t="shared" si="7"/>
        <v>41.121495327102799</v>
      </c>
      <c r="W14" s="216">
        <v>105</v>
      </c>
      <c r="X14" s="216">
        <v>43</v>
      </c>
      <c r="Y14" s="220">
        <f t="shared" si="8"/>
        <v>40.952380952380949</v>
      </c>
      <c r="Z14" s="209">
        <v>83</v>
      </c>
      <c r="AA14" s="211">
        <v>21</v>
      </c>
      <c r="AB14" s="222">
        <f t="shared" si="9"/>
        <v>25.301204819277107</v>
      </c>
      <c r="AC14" s="187"/>
    </row>
    <row r="15" spans="1:29" s="188" customFormat="1" ht="30" customHeight="1">
      <c r="A15" s="47" t="s">
        <v>79</v>
      </c>
      <c r="B15" s="215">
        <v>108</v>
      </c>
      <c r="C15" s="215">
        <v>40</v>
      </c>
      <c r="D15" s="218">
        <f t="shared" si="2"/>
        <v>37.037037037037038</v>
      </c>
      <c r="E15" s="209">
        <v>103</v>
      </c>
      <c r="F15" s="209">
        <v>36</v>
      </c>
      <c r="G15" s="220">
        <f t="shared" si="3"/>
        <v>34.95145631067961</v>
      </c>
      <c r="H15" s="210">
        <v>2</v>
      </c>
      <c r="I15" s="210">
        <v>3</v>
      </c>
      <c r="J15" s="220">
        <f t="shared" si="4"/>
        <v>150</v>
      </c>
      <c r="K15" s="209">
        <v>1</v>
      </c>
      <c r="L15" s="209">
        <v>0</v>
      </c>
      <c r="M15" s="220">
        <f t="shared" si="5"/>
        <v>0</v>
      </c>
      <c r="N15" s="210">
        <v>0</v>
      </c>
      <c r="O15" s="210">
        <v>1</v>
      </c>
      <c r="P15" s="220">
        <v>0</v>
      </c>
      <c r="Q15" s="209">
        <v>42</v>
      </c>
      <c r="R15" s="210">
        <v>6</v>
      </c>
      <c r="S15" s="220">
        <f t="shared" si="0"/>
        <v>14.285714285714285</v>
      </c>
      <c r="T15" s="210">
        <v>90</v>
      </c>
      <c r="U15" s="210">
        <v>29</v>
      </c>
      <c r="V15" s="219">
        <f t="shared" si="7"/>
        <v>32.222222222222221</v>
      </c>
      <c r="W15" s="216">
        <v>86</v>
      </c>
      <c r="X15" s="216">
        <v>25</v>
      </c>
      <c r="Y15" s="220">
        <f t="shared" si="8"/>
        <v>29.069767441860467</v>
      </c>
      <c r="Z15" s="209">
        <v>77</v>
      </c>
      <c r="AA15" s="211">
        <v>15</v>
      </c>
      <c r="AB15" s="222">
        <f t="shared" si="9"/>
        <v>19.480519480519483</v>
      </c>
      <c r="AC15" s="187"/>
    </row>
    <row r="16" spans="1:29" s="188" customFormat="1" ht="30" customHeight="1">
      <c r="A16" s="47" t="s">
        <v>80</v>
      </c>
      <c r="B16" s="215">
        <v>318</v>
      </c>
      <c r="C16" s="215">
        <v>110</v>
      </c>
      <c r="D16" s="218">
        <f t="shared" si="2"/>
        <v>34.591194968553459</v>
      </c>
      <c r="E16" s="209">
        <v>298</v>
      </c>
      <c r="F16" s="209">
        <v>107</v>
      </c>
      <c r="G16" s="220">
        <f t="shared" si="3"/>
        <v>35.906040268456373</v>
      </c>
      <c r="H16" s="210">
        <v>4</v>
      </c>
      <c r="I16" s="210">
        <v>2</v>
      </c>
      <c r="J16" s="220">
        <f t="shared" si="4"/>
        <v>50</v>
      </c>
      <c r="K16" s="209">
        <v>1</v>
      </c>
      <c r="L16" s="209">
        <v>1</v>
      </c>
      <c r="M16" s="220">
        <f t="shared" si="5"/>
        <v>100</v>
      </c>
      <c r="N16" s="210">
        <v>0</v>
      </c>
      <c r="O16" s="210">
        <v>0</v>
      </c>
      <c r="P16" s="220"/>
      <c r="Q16" s="209">
        <v>82</v>
      </c>
      <c r="R16" s="210">
        <v>18</v>
      </c>
      <c r="S16" s="220">
        <f t="shared" si="0"/>
        <v>21.951219512195124</v>
      </c>
      <c r="T16" s="210">
        <v>285</v>
      </c>
      <c r="U16" s="210">
        <v>82</v>
      </c>
      <c r="V16" s="219">
        <f t="shared" si="7"/>
        <v>28.771929824561404</v>
      </c>
      <c r="W16" s="216">
        <v>270</v>
      </c>
      <c r="X16" s="216">
        <v>79</v>
      </c>
      <c r="Y16" s="220">
        <f t="shared" si="8"/>
        <v>29.259259259259256</v>
      </c>
      <c r="Z16" s="209">
        <v>223</v>
      </c>
      <c r="AA16" s="211">
        <v>32</v>
      </c>
      <c r="AB16" s="222">
        <f t="shared" si="9"/>
        <v>14.349775784753364</v>
      </c>
      <c r="AC16" s="187"/>
    </row>
    <row r="17" spans="1:29" s="188" customFormat="1" ht="30" customHeight="1">
      <c r="A17" s="47" t="s">
        <v>81</v>
      </c>
      <c r="B17" s="215">
        <v>226</v>
      </c>
      <c r="C17" s="215">
        <v>131</v>
      </c>
      <c r="D17" s="218">
        <f t="shared" si="2"/>
        <v>57.964601769911503</v>
      </c>
      <c r="E17" s="209">
        <v>215</v>
      </c>
      <c r="F17" s="209">
        <v>122</v>
      </c>
      <c r="G17" s="220">
        <f t="shared" si="3"/>
        <v>56.744186046511622</v>
      </c>
      <c r="H17" s="210">
        <v>3</v>
      </c>
      <c r="I17" s="210">
        <v>1</v>
      </c>
      <c r="J17" s="220">
        <f t="shared" si="4"/>
        <v>33.333333333333329</v>
      </c>
      <c r="K17" s="209">
        <v>6</v>
      </c>
      <c r="L17" s="209">
        <v>3</v>
      </c>
      <c r="M17" s="220">
        <f t="shared" si="5"/>
        <v>50</v>
      </c>
      <c r="N17" s="210">
        <v>1</v>
      </c>
      <c r="O17" s="210">
        <v>0</v>
      </c>
      <c r="P17" s="220">
        <f t="shared" si="6"/>
        <v>0</v>
      </c>
      <c r="Q17" s="209">
        <v>94</v>
      </c>
      <c r="R17" s="210">
        <v>16</v>
      </c>
      <c r="S17" s="220">
        <f t="shared" si="0"/>
        <v>17.021276595744681</v>
      </c>
      <c r="T17" s="210">
        <v>198</v>
      </c>
      <c r="U17" s="210">
        <v>108</v>
      </c>
      <c r="V17" s="219">
        <f t="shared" si="7"/>
        <v>54.54545454545454</v>
      </c>
      <c r="W17" s="216">
        <v>188</v>
      </c>
      <c r="X17" s="216">
        <v>103</v>
      </c>
      <c r="Y17" s="220">
        <f t="shared" si="8"/>
        <v>54.787234042553187</v>
      </c>
      <c r="Z17" s="209">
        <v>130</v>
      </c>
      <c r="AA17" s="211">
        <v>16</v>
      </c>
      <c r="AB17" s="222">
        <f t="shared" si="9"/>
        <v>12.307692307692308</v>
      </c>
      <c r="AC17" s="187"/>
    </row>
    <row r="18" spans="1:29" s="188" customFormat="1" ht="30" customHeight="1">
      <c r="A18" s="47" t="s">
        <v>82</v>
      </c>
      <c r="B18" s="215">
        <v>102</v>
      </c>
      <c r="C18" s="215">
        <v>44</v>
      </c>
      <c r="D18" s="218">
        <f t="shared" si="2"/>
        <v>43.137254901960787</v>
      </c>
      <c r="E18" s="209">
        <v>100</v>
      </c>
      <c r="F18" s="209">
        <v>44</v>
      </c>
      <c r="G18" s="220">
        <f t="shared" si="3"/>
        <v>44</v>
      </c>
      <c r="H18" s="210">
        <v>2</v>
      </c>
      <c r="I18" s="210">
        <v>3</v>
      </c>
      <c r="J18" s="220">
        <f t="shared" si="4"/>
        <v>150</v>
      </c>
      <c r="K18" s="209">
        <v>2</v>
      </c>
      <c r="L18" s="209">
        <v>0</v>
      </c>
      <c r="M18" s="220">
        <f t="shared" si="5"/>
        <v>0</v>
      </c>
      <c r="N18" s="210">
        <v>0</v>
      </c>
      <c r="O18" s="210">
        <v>0</v>
      </c>
      <c r="P18" s="220"/>
      <c r="Q18" s="209">
        <v>37</v>
      </c>
      <c r="R18" s="210">
        <v>1</v>
      </c>
      <c r="S18" s="220">
        <f t="shared" si="0"/>
        <v>2.7027027027027026</v>
      </c>
      <c r="T18" s="210">
        <v>91</v>
      </c>
      <c r="U18" s="210">
        <v>29</v>
      </c>
      <c r="V18" s="219">
        <f t="shared" si="7"/>
        <v>31.868131868131865</v>
      </c>
      <c r="W18" s="216">
        <v>90</v>
      </c>
      <c r="X18" s="216">
        <v>29</v>
      </c>
      <c r="Y18" s="220">
        <f t="shared" si="8"/>
        <v>32.222222222222221</v>
      </c>
      <c r="Z18" s="209">
        <v>86</v>
      </c>
      <c r="AA18" s="211">
        <v>19</v>
      </c>
      <c r="AB18" s="222">
        <f t="shared" si="9"/>
        <v>22.093023255813954</v>
      </c>
      <c r="AC18" s="187"/>
    </row>
    <row r="19" spans="1:29" s="188" customFormat="1" ht="30" customHeight="1">
      <c r="A19" s="47" t="s">
        <v>83</v>
      </c>
      <c r="B19" s="215">
        <v>371</v>
      </c>
      <c r="C19" s="215">
        <v>193</v>
      </c>
      <c r="D19" s="218">
        <f t="shared" si="2"/>
        <v>52.021563342318053</v>
      </c>
      <c r="E19" s="209">
        <v>356</v>
      </c>
      <c r="F19" s="209">
        <v>174</v>
      </c>
      <c r="G19" s="220">
        <f t="shared" si="3"/>
        <v>48.876404494382022</v>
      </c>
      <c r="H19" s="210">
        <v>9</v>
      </c>
      <c r="I19" s="210">
        <v>9</v>
      </c>
      <c r="J19" s="220">
        <f t="shared" si="4"/>
        <v>100</v>
      </c>
      <c r="K19" s="209">
        <v>0</v>
      </c>
      <c r="L19" s="209">
        <v>2</v>
      </c>
      <c r="M19" s="220">
        <v>0</v>
      </c>
      <c r="N19" s="210">
        <v>0</v>
      </c>
      <c r="O19" s="210">
        <v>0</v>
      </c>
      <c r="P19" s="220"/>
      <c r="Q19" s="209">
        <v>147</v>
      </c>
      <c r="R19" s="210">
        <v>70</v>
      </c>
      <c r="S19" s="220">
        <f t="shared" si="0"/>
        <v>47.619047619047613</v>
      </c>
      <c r="T19" s="210">
        <v>340</v>
      </c>
      <c r="U19" s="210">
        <v>142</v>
      </c>
      <c r="V19" s="219">
        <f t="shared" si="7"/>
        <v>41.764705882352942</v>
      </c>
      <c r="W19" s="216">
        <v>328</v>
      </c>
      <c r="X19" s="216">
        <v>128</v>
      </c>
      <c r="Y19" s="220">
        <f t="shared" si="8"/>
        <v>39.024390243902438</v>
      </c>
      <c r="Z19" s="209">
        <v>237</v>
      </c>
      <c r="AA19" s="211">
        <v>55</v>
      </c>
      <c r="AB19" s="222">
        <f t="shared" si="9"/>
        <v>23.206751054852319</v>
      </c>
      <c r="AC19" s="187"/>
    </row>
    <row r="20" spans="1:29" s="188" customFormat="1" ht="30" customHeight="1">
      <c r="A20" s="47" t="s">
        <v>84</v>
      </c>
      <c r="B20" s="215">
        <v>114</v>
      </c>
      <c r="C20" s="215">
        <v>24</v>
      </c>
      <c r="D20" s="218">
        <f t="shared" si="2"/>
        <v>21.052631578947366</v>
      </c>
      <c r="E20" s="209">
        <v>114</v>
      </c>
      <c r="F20" s="209">
        <v>24</v>
      </c>
      <c r="G20" s="220">
        <f t="shared" si="3"/>
        <v>21.052631578947366</v>
      </c>
      <c r="H20" s="210">
        <v>2</v>
      </c>
      <c r="I20" s="210">
        <v>0</v>
      </c>
      <c r="J20" s="220">
        <f t="shared" si="4"/>
        <v>0</v>
      </c>
      <c r="K20" s="209">
        <v>0</v>
      </c>
      <c r="L20" s="209">
        <v>0</v>
      </c>
      <c r="M20" s="220"/>
      <c r="N20" s="210">
        <v>7</v>
      </c>
      <c r="O20" s="210">
        <v>0</v>
      </c>
      <c r="P20" s="220">
        <f t="shared" si="6"/>
        <v>0</v>
      </c>
      <c r="Q20" s="209">
        <v>82</v>
      </c>
      <c r="R20" s="210">
        <v>7</v>
      </c>
      <c r="S20" s="220">
        <f t="shared" si="0"/>
        <v>8.536585365853659</v>
      </c>
      <c r="T20" s="210">
        <v>108</v>
      </c>
      <c r="U20" s="210">
        <v>20</v>
      </c>
      <c r="V20" s="219">
        <f t="shared" si="7"/>
        <v>18.518518518518519</v>
      </c>
      <c r="W20" s="216">
        <v>108</v>
      </c>
      <c r="X20" s="216">
        <v>20</v>
      </c>
      <c r="Y20" s="220">
        <f t="shared" si="8"/>
        <v>18.518518518518519</v>
      </c>
      <c r="Z20" s="209">
        <v>103</v>
      </c>
      <c r="AA20" s="211">
        <v>5</v>
      </c>
      <c r="AB20" s="222">
        <f t="shared" si="9"/>
        <v>4.8543689320388346</v>
      </c>
      <c r="AC20" s="187"/>
    </row>
    <row r="21" spans="1:29" s="188" customFormat="1" ht="30" customHeight="1">
      <c r="A21" s="47" t="s">
        <v>85</v>
      </c>
      <c r="B21" s="215">
        <v>230</v>
      </c>
      <c r="C21" s="215">
        <v>73</v>
      </c>
      <c r="D21" s="218">
        <f t="shared" si="2"/>
        <v>31.739130434782609</v>
      </c>
      <c r="E21" s="209">
        <v>214</v>
      </c>
      <c r="F21" s="209">
        <v>72</v>
      </c>
      <c r="G21" s="220">
        <f t="shared" si="3"/>
        <v>33.644859813084111</v>
      </c>
      <c r="H21" s="210">
        <v>0</v>
      </c>
      <c r="I21" s="210">
        <v>1</v>
      </c>
      <c r="J21" s="220">
        <v>0</v>
      </c>
      <c r="K21" s="209">
        <v>0</v>
      </c>
      <c r="L21" s="209">
        <v>0</v>
      </c>
      <c r="M21" s="220"/>
      <c r="N21" s="210">
        <v>1</v>
      </c>
      <c r="O21" s="210">
        <v>0</v>
      </c>
      <c r="P21" s="220">
        <f t="shared" si="6"/>
        <v>0</v>
      </c>
      <c r="Q21" s="209">
        <v>123</v>
      </c>
      <c r="R21" s="210">
        <v>20</v>
      </c>
      <c r="S21" s="220">
        <f t="shared" si="0"/>
        <v>16.260162601626014</v>
      </c>
      <c r="T21" s="210">
        <v>210</v>
      </c>
      <c r="U21" s="210">
        <v>60</v>
      </c>
      <c r="V21" s="219">
        <f t="shared" si="7"/>
        <v>28.571428571428569</v>
      </c>
      <c r="W21" s="216">
        <v>196</v>
      </c>
      <c r="X21" s="216">
        <v>59</v>
      </c>
      <c r="Y21" s="220">
        <f t="shared" si="8"/>
        <v>30.102040816326532</v>
      </c>
      <c r="Z21" s="209">
        <v>178</v>
      </c>
      <c r="AA21" s="211">
        <v>21</v>
      </c>
      <c r="AB21" s="222">
        <f t="shared" si="9"/>
        <v>11.797752808988763</v>
      </c>
      <c r="AC21" s="187"/>
    </row>
    <row r="22" spans="1:29" s="188" customFormat="1" ht="30" customHeight="1">
      <c r="A22" s="47" t="s">
        <v>86</v>
      </c>
      <c r="B22" s="215">
        <v>206</v>
      </c>
      <c r="C22" s="215">
        <v>79</v>
      </c>
      <c r="D22" s="218">
        <f t="shared" si="2"/>
        <v>38.349514563106794</v>
      </c>
      <c r="E22" s="209">
        <v>200</v>
      </c>
      <c r="F22" s="209">
        <v>75</v>
      </c>
      <c r="G22" s="220">
        <f t="shared" si="3"/>
        <v>37.5</v>
      </c>
      <c r="H22" s="210">
        <v>6</v>
      </c>
      <c r="I22" s="210">
        <v>3</v>
      </c>
      <c r="J22" s="220">
        <f t="shared" si="4"/>
        <v>50</v>
      </c>
      <c r="K22" s="209">
        <v>4</v>
      </c>
      <c r="L22" s="209">
        <v>2</v>
      </c>
      <c r="M22" s="220">
        <f t="shared" si="5"/>
        <v>50</v>
      </c>
      <c r="N22" s="210">
        <v>0</v>
      </c>
      <c r="O22" s="210">
        <v>0</v>
      </c>
      <c r="P22" s="220"/>
      <c r="Q22" s="209">
        <v>119</v>
      </c>
      <c r="R22" s="210">
        <v>44</v>
      </c>
      <c r="S22" s="220">
        <f t="shared" si="0"/>
        <v>36.97478991596639</v>
      </c>
      <c r="T22" s="210">
        <v>184</v>
      </c>
      <c r="U22" s="210">
        <v>59</v>
      </c>
      <c r="V22" s="219">
        <f t="shared" si="7"/>
        <v>32.065217391304344</v>
      </c>
      <c r="W22" s="216">
        <v>180</v>
      </c>
      <c r="X22" s="216">
        <v>55</v>
      </c>
      <c r="Y22" s="220">
        <f t="shared" si="8"/>
        <v>30.555555555555557</v>
      </c>
      <c r="Z22" s="209">
        <v>146</v>
      </c>
      <c r="AA22" s="211">
        <v>18</v>
      </c>
      <c r="AB22" s="222">
        <f t="shared" si="9"/>
        <v>12.328767123287671</v>
      </c>
      <c r="AC22" s="187"/>
    </row>
    <row r="23" spans="1:29" s="188" customFormat="1" ht="30" customHeight="1">
      <c r="A23" s="47" t="s">
        <v>87</v>
      </c>
      <c r="B23" s="215">
        <v>202</v>
      </c>
      <c r="C23" s="215">
        <v>60</v>
      </c>
      <c r="D23" s="218">
        <f t="shared" si="2"/>
        <v>29.702970297029701</v>
      </c>
      <c r="E23" s="209">
        <v>147</v>
      </c>
      <c r="F23" s="209">
        <v>54</v>
      </c>
      <c r="G23" s="220">
        <f t="shared" si="3"/>
        <v>36.734693877551024</v>
      </c>
      <c r="H23" s="210">
        <v>1</v>
      </c>
      <c r="I23" s="210">
        <v>0</v>
      </c>
      <c r="J23" s="220">
        <f t="shared" si="4"/>
        <v>0</v>
      </c>
      <c r="K23" s="209">
        <v>0</v>
      </c>
      <c r="L23" s="209">
        <v>1</v>
      </c>
      <c r="M23" s="220">
        <v>0</v>
      </c>
      <c r="N23" s="210">
        <v>0</v>
      </c>
      <c r="O23" s="210">
        <v>0</v>
      </c>
      <c r="P23" s="220"/>
      <c r="Q23" s="209">
        <v>69</v>
      </c>
      <c r="R23" s="210">
        <v>8</v>
      </c>
      <c r="S23" s="220">
        <f t="shared" si="0"/>
        <v>11.594202898550725</v>
      </c>
      <c r="T23" s="210">
        <v>179</v>
      </c>
      <c r="U23" s="210">
        <v>42</v>
      </c>
      <c r="V23" s="219">
        <f t="shared" si="7"/>
        <v>23.463687150837988</v>
      </c>
      <c r="W23" s="216">
        <v>134</v>
      </c>
      <c r="X23" s="216">
        <v>38</v>
      </c>
      <c r="Y23" s="220">
        <f t="shared" si="8"/>
        <v>28.35820895522388</v>
      </c>
      <c r="Z23" s="209">
        <v>123</v>
      </c>
      <c r="AA23" s="211">
        <v>13</v>
      </c>
      <c r="AB23" s="222">
        <f t="shared" si="9"/>
        <v>10.569105691056912</v>
      </c>
      <c r="AC23" s="187"/>
    </row>
    <row r="24" spans="1:29" s="188" customFormat="1" ht="30" customHeight="1">
      <c r="A24" s="47" t="s">
        <v>88</v>
      </c>
      <c r="B24" s="215">
        <v>230</v>
      </c>
      <c r="C24" s="215">
        <v>63</v>
      </c>
      <c r="D24" s="218">
        <f t="shared" si="2"/>
        <v>27.391304347826086</v>
      </c>
      <c r="E24" s="209">
        <v>180</v>
      </c>
      <c r="F24" s="209">
        <v>55</v>
      </c>
      <c r="G24" s="220">
        <f t="shared" si="3"/>
        <v>30.555555555555557</v>
      </c>
      <c r="H24" s="210">
        <v>3</v>
      </c>
      <c r="I24" s="210">
        <v>1</v>
      </c>
      <c r="J24" s="220">
        <f t="shared" si="4"/>
        <v>33.333333333333329</v>
      </c>
      <c r="K24" s="209">
        <v>21</v>
      </c>
      <c r="L24" s="209">
        <v>1</v>
      </c>
      <c r="M24" s="220">
        <f t="shared" si="5"/>
        <v>4.7619047619047619</v>
      </c>
      <c r="N24" s="210">
        <v>2</v>
      </c>
      <c r="O24" s="210">
        <v>0</v>
      </c>
      <c r="P24" s="220">
        <f t="shared" si="6"/>
        <v>0</v>
      </c>
      <c r="Q24" s="209">
        <v>85</v>
      </c>
      <c r="R24" s="210">
        <v>10</v>
      </c>
      <c r="S24" s="220">
        <f t="shared" si="0"/>
        <v>11.76470588235294</v>
      </c>
      <c r="T24" s="210">
        <v>206</v>
      </c>
      <c r="U24" s="210">
        <v>48</v>
      </c>
      <c r="V24" s="219">
        <f t="shared" si="7"/>
        <v>23.300970873786408</v>
      </c>
      <c r="W24" s="216">
        <v>164</v>
      </c>
      <c r="X24" s="216">
        <v>44</v>
      </c>
      <c r="Y24" s="220">
        <f t="shared" si="8"/>
        <v>26.829268292682929</v>
      </c>
      <c r="Z24" s="209">
        <v>148</v>
      </c>
      <c r="AA24" s="211">
        <v>22</v>
      </c>
      <c r="AB24" s="222">
        <f t="shared" si="9"/>
        <v>14.864864864864865</v>
      </c>
      <c r="AC24" s="187"/>
    </row>
    <row r="25" spans="1:29" s="188" customFormat="1" ht="30" customHeight="1">
      <c r="A25" s="47" t="s">
        <v>89</v>
      </c>
      <c r="B25" s="215">
        <v>90</v>
      </c>
      <c r="C25" s="215">
        <v>50</v>
      </c>
      <c r="D25" s="218">
        <f t="shared" si="2"/>
        <v>55.555555555555557</v>
      </c>
      <c r="E25" s="209">
        <v>80</v>
      </c>
      <c r="F25" s="209">
        <v>49</v>
      </c>
      <c r="G25" s="220">
        <f t="shared" si="3"/>
        <v>61.250000000000007</v>
      </c>
      <c r="H25" s="210">
        <v>10</v>
      </c>
      <c r="I25" s="210">
        <v>6</v>
      </c>
      <c r="J25" s="220">
        <f t="shared" si="4"/>
        <v>60</v>
      </c>
      <c r="K25" s="209">
        <v>3</v>
      </c>
      <c r="L25" s="209">
        <v>3</v>
      </c>
      <c r="M25" s="220">
        <f t="shared" si="5"/>
        <v>100</v>
      </c>
      <c r="N25" s="210">
        <v>3</v>
      </c>
      <c r="O25" s="210">
        <v>2</v>
      </c>
      <c r="P25" s="220">
        <f t="shared" si="6"/>
        <v>66.666666666666657</v>
      </c>
      <c r="Q25" s="209">
        <v>56</v>
      </c>
      <c r="R25" s="210">
        <v>19</v>
      </c>
      <c r="S25" s="220">
        <f t="shared" si="0"/>
        <v>33.928571428571431</v>
      </c>
      <c r="T25" s="210">
        <v>73</v>
      </c>
      <c r="U25" s="210">
        <v>38</v>
      </c>
      <c r="V25" s="219">
        <f t="shared" si="7"/>
        <v>52.054794520547944</v>
      </c>
      <c r="W25" s="216">
        <v>66</v>
      </c>
      <c r="X25" s="216">
        <v>37</v>
      </c>
      <c r="Y25" s="220">
        <f t="shared" si="8"/>
        <v>56.060606060606055</v>
      </c>
      <c r="Z25" s="209">
        <v>53</v>
      </c>
      <c r="AA25" s="211">
        <v>7</v>
      </c>
      <c r="AB25" s="222">
        <f t="shared" si="9"/>
        <v>13.20754716981132</v>
      </c>
      <c r="AC25" s="187"/>
    </row>
    <row r="26" spans="1:29" s="188" customFormat="1" ht="30" customHeight="1">
      <c r="A26" s="47" t="s">
        <v>90</v>
      </c>
      <c r="B26" s="215">
        <v>84</v>
      </c>
      <c r="C26" s="215">
        <v>48</v>
      </c>
      <c r="D26" s="218">
        <f t="shared" si="2"/>
        <v>57.142857142857139</v>
      </c>
      <c r="E26" s="209">
        <v>82</v>
      </c>
      <c r="F26" s="209">
        <v>48</v>
      </c>
      <c r="G26" s="220">
        <f t="shared" si="3"/>
        <v>58.536585365853654</v>
      </c>
      <c r="H26" s="210">
        <v>3</v>
      </c>
      <c r="I26" s="210">
        <v>1</v>
      </c>
      <c r="J26" s="220">
        <f t="shared" si="4"/>
        <v>33.333333333333329</v>
      </c>
      <c r="K26" s="209">
        <v>0</v>
      </c>
      <c r="L26" s="209">
        <v>1</v>
      </c>
      <c r="M26" s="220">
        <v>0</v>
      </c>
      <c r="N26" s="210">
        <v>1</v>
      </c>
      <c r="O26" s="210">
        <v>0</v>
      </c>
      <c r="P26" s="220">
        <f t="shared" si="6"/>
        <v>0</v>
      </c>
      <c r="Q26" s="209">
        <v>53</v>
      </c>
      <c r="R26" s="210">
        <v>14</v>
      </c>
      <c r="S26" s="220">
        <f t="shared" si="0"/>
        <v>26.415094339622641</v>
      </c>
      <c r="T26" s="210">
        <v>75</v>
      </c>
      <c r="U26" s="210">
        <v>38</v>
      </c>
      <c r="V26" s="219">
        <f t="shared" si="7"/>
        <v>50.666666666666671</v>
      </c>
      <c r="W26" s="216">
        <v>74</v>
      </c>
      <c r="X26" s="216">
        <v>38</v>
      </c>
      <c r="Y26" s="220">
        <f t="shared" si="8"/>
        <v>51.351351351351347</v>
      </c>
      <c r="Z26" s="209">
        <v>70</v>
      </c>
      <c r="AA26" s="211">
        <v>12</v>
      </c>
      <c r="AB26" s="222">
        <f t="shared" si="9"/>
        <v>17.142857142857142</v>
      </c>
      <c r="AC26" s="187"/>
    </row>
    <row r="27" spans="1:29" s="188" customFormat="1" ht="30" customHeight="1">
      <c r="A27" s="47" t="s">
        <v>91</v>
      </c>
      <c r="B27" s="215">
        <v>61</v>
      </c>
      <c r="C27" s="215">
        <v>22</v>
      </c>
      <c r="D27" s="218">
        <f t="shared" si="2"/>
        <v>36.065573770491802</v>
      </c>
      <c r="E27" s="209">
        <v>61</v>
      </c>
      <c r="F27" s="209">
        <v>20</v>
      </c>
      <c r="G27" s="220">
        <f t="shared" si="3"/>
        <v>32.786885245901637</v>
      </c>
      <c r="H27" s="210">
        <v>2</v>
      </c>
      <c r="I27" s="210">
        <v>1</v>
      </c>
      <c r="J27" s="220">
        <f t="shared" si="4"/>
        <v>50</v>
      </c>
      <c r="K27" s="209">
        <v>2</v>
      </c>
      <c r="L27" s="209">
        <v>0</v>
      </c>
      <c r="M27" s="220">
        <f t="shared" si="5"/>
        <v>0</v>
      </c>
      <c r="N27" s="210">
        <v>3</v>
      </c>
      <c r="O27" s="210">
        <v>0</v>
      </c>
      <c r="P27" s="220">
        <f t="shared" si="6"/>
        <v>0</v>
      </c>
      <c r="Q27" s="209">
        <v>26</v>
      </c>
      <c r="R27" s="210">
        <v>8</v>
      </c>
      <c r="S27" s="220">
        <f t="shared" si="0"/>
        <v>30.76923076923077</v>
      </c>
      <c r="T27" s="210">
        <v>52</v>
      </c>
      <c r="U27" s="210">
        <v>15</v>
      </c>
      <c r="V27" s="219">
        <f t="shared" si="7"/>
        <v>28.846153846153843</v>
      </c>
      <c r="W27" s="216">
        <v>52</v>
      </c>
      <c r="X27" s="216">
        <v>14</v>
      </c>
      <c r="Y27" s="220">
        <f t="shared" si="8"/>
        <v>26.923076923076923</v>
      </c>
      <c r="Z27" s="209">
        <v>45</v>
      </c>
      <c r="AA27" s="211">
        <v>6</v>
      </c>
      <c r="AB27" s="222">
        <f t="shared" si="9"/>
        <v>13.333333333333334</v>
      </c>
      <c r="AC27" s="187"/>
    </row>
    <row r="28" spans="1:29" s="188" customFormat="1" ht="30" customHeight="1">
      <c r="A28" s="47" t="s">
        <v>92</v>
      </c>
      <c r="B28" s="215">
        <v>116</v>
      </c>
      <c r="C28" s="215">
        <v>34</v>
      </c>
      <c r="D28" s="218">
        <f t="shared" si="2"/>
        <v>29.310344827586203</v>
      </c>
      <c r="E28" s="209">
        <v>113</v>
      </c>
      <c r="F28" s="209">
        <v>33</v>
      </c>
      <c r="G28" s="220">
        <f t="shared" si="3"/>
        <v>29.20353982300885</v>
      </c>
      <c r="H28" s="210">
        <v>3</v>
      </c>
      <c r="I28" s="210">
        <v>0</v>
      </c>
      <c r="J28" s="220">
        <f t="shared" si="4"/>
        <v>0</v>
      </c>
      <c r="K28" s="209">
        <v>1</v>
      </c>
      <c r="L28" s="209">
        <v>1</v>
      </c>
      <c r="M28" s="220">
        <f t="shared" si="5"/>
        <v>100</v>
      </c>
      <c r="N28" s="210">
        <v>0</v>
      </c>
      <c r="O28" s="210">
        <v>0</v>
      </c>
      <c r="P28" s="220"/>
      <c r="Q28" s="209">
        <v>31</v>
      </c>
      <c r="R28" s="210">
        <v>16</v>
      </c>
      <c r="S28" s="220">
        <f t="shared" si="0"/>
        <v>51.612903225806448</v>
      </c>
      <c r="T28" s="210">
        <v>109</v>
      </c>
      <c r="U28" s="210">
        <v>31</v>
      </c>
      <c r="V28" s="219">
        <f t="shared" si="7"/>
        <v>28.440366972477065</v>
      </c>
      <c r="W28" s="216">
        <v>107</v>
      </c>
      <c r="X28" s="216">
        <v>30</v>
      </c>
      <c r="Y28" s="220">
        <f t="shared" si="8"/>
        <v>28.037383177570092</v>
      </c>
      <c r="Z28" s="209">
        <v>90</v>
      </c>
      <c r="AA28" s="211">
        <v>4</v>
      </c>
      <c r="AB28" s="222">
        <f t="shared" si="9"/>
        <v>4.4444444444444446</v>
      </c>
      <c r="AC28" s="187"/>
    </row>
    <row r="29" spans="1:29" ht="49.8" customHeight="1">
      <c r="B29" s="369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174"/>
      <c r="O29" s="174"/>
      <c r="P29" s="174"/>
    </row>
  </sheetData>
  <mergeCells count="12">
    <mergeCell ref="A3:A5"/>
    <mergeCell ref="E3:G4"/>
    <mergeCell ref="H3:J4"/>
    <mergeCell ref="K3:M4"/>
    <mergeCell ref="N3:P4"/>
    <mergeCell ref="B1:M1"/>
    <mergeCell ref="B29:M29"/>
    <mergeCell ref="Q3:S4"/>
    <mergeCell ref="W3:Y4"/>
    <mergeCell ref="Z3:AB4"/>
    <mergeCell ref="B3:D4"/>
    <mergeCell ref="T3:V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F11" sqref="F11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9.88671875" style="14" customWidth="1"/>
    <col min="4" max="4" width="18.44140625" style="1" customWidth="1"/>
    <col min="5" max="5" width="13.109375" style="1" bestFit="1" customWidth="1"/>
    <col min="6" max="6" width="11.44140625" style="1" bestFit="1" customWidth="1"/>
    <col min="7" max="16384" width="8" style="1"/>
  </cols>
  <sheetData>
    <row r="1" spans="1:6" ht="27" customHeight="1">
      <c r="A1" s="338" t="s">
        <v>25</v>
      </c>
      <c r="B1" s="338"/>
      <c r="C1" s="338"/>
      <c r="D1" s="338"/>
    </row>
    <row r="2" spans="1:6" ht="19.2" customHeight="1">
      <c r="A2" s="383" t="s">
        <v>47</v>
      </c>
      <c r="B2" s="383"/>
      <c r="C2" s="383"/>
      <c r="D2" s="383"/>
    </row>
    <row r="3" spans="1:6" ht="29.4" customHeight="1">
      <c r="A3" s="383" t="s">
        <v>100</v>
      </c>
      <c r="B3" s="383"/>
      <c r="C3" s="383"/>
      <c r="D3" s="383"/>
    </row>
    <row r="4" spans="1:6" ht="12" customHeight="1">
      <c r="A4" s="125"/>
      <c r="B4" s="125"/>
      <c r="C4" s="125"/>
      <c r="D4" s="125"/>
    </row>
    <row r="5" spans="1:6" ht="15.6" customHeight="1">
      <c r="A5" s="316" t="s">
        <v>0</v>
      </c>
      <c r="B5" s="384" t="s">
        <v>34</v>
      </c>
      <c r="C5" s="385" t="s">
        <v>35</v>
      </c>
      <c r="D5" s="385"/>
    </row>
    <row r="6" spans="1:6" s="2" customFormat="1" ht="25.5" customHeight="1">
      <c r="A6" s="316"/>
      <c r="B6" s="384"/>
      <c r="C6" s="124" t="s">
        <v>36</v>
      </c>
      <c r="D6" s="123" t="s">
        <v>37</v>
      </c>
    </row>
    <row r="7" spans="1:6" s="7" customFormat="1" ht="13.8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58" t="s">
        <v>55</v>
      </c>
      <c r="B8" s="159">
        <v>8203</v>
      </c>
      <c r="C8" s="159">
        <v>5977</v>
      </c>
      <c r="D8" s="159">
        <v>2226</v>
      </c>
    </row>
    <row r="9" spans="1:6" s="7" customFormat="1" ht="28.95" customHeight="1">
      <c r="A9" s="158" t="s">
        <v>4</v>
      </c>
      <c r="B9" s="159">
        <v>7567</v>
      </c>
      <c r="C9" s="159">
        <v>5614</v>
      </c>
      <c r="D9" s="159">
        <v>1953</v>
      </c>
    </row>
    <row r="10" spans="1:6" s="2" customFormat="1" ht="52.5" customHeight="1">
      <c r="A10" s="11" t="s">
        <v>5</v>
      </c>
      <c r="B10" s="19">
        <v>311</v>
      </c>
      <c r="C10" s="19">
        <v>195</v>
      </c>
      <c r="D10" s="19">
        <v>116</v>
      </c>
      <c r="E10" s="144"/>
      <c r="F10" s="56"/>
    </row>
    <row r="11" spans="1:6" s="2" customFormat="1" ht="31.5" customHeight="1">
      <c r="A11" s="12" t="s">
        <v>6</v>
      </c>
      <c r="B11" s="19">
        <v>102</v>
      </c>
      <c r="C11" s="19">
        <v>87</v>
      </c>
      <c r="D11" s="19">
        <v>15</v>
      </c>
      <c r="E11" s="144"/>
      <c r="F11" s="56"/>
    </row>
    <row r="12" spans="1:6" s="2" customFormat="1" ht="45.75" customHeight="1">
      <c r="A12" s="12" t="s">
        <v>7</v>
      </c>
      <c r="B12" s="19">
        <v>83</v>
      </c>
      <c r="C12" s="19">
        <v>58</v>
      </c>
      <c r="D12" s="19">
        <v>25</v>
      </c>
      <c r="E12" s="144"/>
      <c r="F12" s="56"/>
    </row>
    <row r="13" spans="1:6" s="2" customFormat="1" ht="55.5" customHeight="1">
      <c r="A13" s="12" t="s">
        <v>8</v>
      </c>
      <c r="B13" s="19">
        <v>2503</v>
      </c>
      <c r="C13" s="19">
        <v>1934</v>
      </c>
      <c r="D13" s="19">
        <v>569</v>
      </c>
      <c r="E13" s="144"/>
      <c r="F13" s="56"/>
    </row>
    <row r="14" spans="1:6" s="2" customFormat="1" ht="12.75" customHeight="1">
      <c r="A14" s="342" t="s">
        <v>101</v>
      </c>
      <c r="B14" s="343"/>
      <c r="C14" s="343"/>
      <c r="D14" s="343"/>
      <c r="E14" s="144"/>
      <c r="F14" s="56"/>
    </row>
    <row r="15" spans="1:6" s="2" customFormat="1" ht="19.95" customHeight="1">
      <c r="A15" s="344"/>
      <c r="B15" s="345"/>
      <c r="C15" s="345"/>
      <c r="D15" s="345"/>
      <c r="E15" s="144"/>
      <c r="F15" s="56"/>
    </row>
    <row r="16" spans="1:6" s="2" customFormat="1" ht="18.600000000000001" customHeight="1">
      <c r="A16" s="314" t="s">
        <v>0</v>
      </c>
      <c r="B16" s="316" t="s">
        <v>34</v>
      </c>
      <c r="C16" s="316" t="s">
        <v>35</v>
      </c>
      <c r="D16" s="316"/>
      <c r="E16" s="144"/>
      <c r="F16" s="56"/>
    </row>
    <row r="17" spans="1:6" ht="30.6" customHeight="1">
      <c r="A17" s="315"/>
      <c r="B17" s="316"/>
      <c r="C17" s="122" t="s">
        <v>36</v>
      </c>
      <c r="D17" s="122" t="s">
        <v>37</v>
      </c>
      <c r="E17" s="144"/>
      <c r="F17" s="57"/>
    </row>
    <row r="18" spans="1:6" ht="30.6" customHeight="1">
      <c r="A18" s="173" t="s">
        <v>55</v>
      </c>
      <c r="B18" s="157">
        <v>6097</v>
      </c>
      <c r="C18" s="156">
        <v>4563</v>
      </c>
      <c r="D18" s="156">
        <v>1534</v>
      </c>
      <c r="E18" s="144"/>
      <c r="F18" s="57"/>
    </row>
    <row r="19" spans="1:6" ht="25.5" customHeight="1">
      <c r="A19" s="13" t="s">
        <v>4</v>
      </c>
      <c r="B19" s="52">
        <v>5703</v>
      </c>
      <c r="C19" s="52">
        <v>4333</v>
      </c>
      <c r="D19" s="65">
        <v>1370</v>
      </c>
      <c r="E19" s="144"/>
      <c r="F19" s="57"/>
    </row>
    <row r="20" spans="1:6" ht="41.25" customHeight="1">
      <c r="A20" s="13" t="s">
        <v>11</v>
      </c>
      <c r="B20" s="52">
        <v>2467</v>
      </c>
      <c r="C20" s="52">
        <v>1786</v>
      </c>
      <c r="D20" s="65">
        <v>681</v>
      </c>
      <c r="E20" s="144"/>
      <c r="F20" s="57"/>
    </row>
    <row r="21" spans="1:6" ht="21">
      <c r="C21" s="15"/>
      <c r="E21" s="57"/>
      <c r="F21" s="5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zoomScale="85" zoomScaleNormal="85" zoomScaleSheetLayoutView="80" workbookViewId="0">
      <selection activeCell="N10" sqref="N10"/>
    </sheetView>
  </sheetViews>
  <sheetFormatPr defaultRowHeight="15.6"/>
  <cols>
    <col min="1" max="1" width="45.88671875" style="41" customWidth="1"/>
    <col min="2" max="2" width="15.33203125" style="41" customWidth="1"/>
    <col min="3" max="3" width="12.6640625" style="40" customWidth="1"/>
    <col min="4" max="5" width="16.33203125" style="40" customWidth="1"/>
    <col min="6" max="6" width="11" style="40" customWidth="1"/>
    <col min="7" max="7" width="15.33203125" style="40" customWidth="1"/>
    <col min="8" max="9" width="12.109375" style="40" customWidth="1"/>
    <col min="10" max="10" width="10.5546875" style="40" customWidth="1"/>
    <col min="11" max="11" width="11" style="40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8.441406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8.441406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8.441406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8.441406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8.441406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8.441406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8.441406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8.441406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8.441406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8.441406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8.441406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8.441406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8.441406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8.441406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8.441406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8.441406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8.441406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8.441406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8.441406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8.441406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8.441406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8.441406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8.441406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8.441406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8.441406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8.441406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8.441406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8.441406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8.441406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8.441406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8.441406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8.441406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8.441406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8.441406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8.441406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8.441406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8.441406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8.441406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8.441406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8.441406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8.441406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8.441406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8.441406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8.441406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8.441406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8.441406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8.441406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8.441406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8.441406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8.441406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8.441406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8.441406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8.441406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8.441406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8.441406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8.441406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8.441406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8.441406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8.441406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8.441406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8.441406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8.441406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8.441406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6" customHeight="1"/>
    <row r="2" spans="1:11" s="29" customFormat="1" ht="23.4" customHeight="1">
      <c r="A2" s="140"/>
      <c r="B2" s="386" t="s">
        <v>102</v>
      </c>
      <c r="C2" s="386"/>
      <c r="D2" s="386"/>
      <c r="E2" s="386"/>
      <c r="F2" s="386"/>
      <c r="G2" s="386"/>
      <c r="H2" s="386"/>
      <c r="I2" s="386"/>
      <c r="J2" s="386"/>
      <c r="K2" s="386"/>
    </row>
    <row r="3" spans="1:11" s="29" customFormat="1" ht="10.8" customHeight="1">
      <c r="A3" s="58"/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s="29" customFormat="1" ht="11.4" customHeight="1">
      <c r="C4" s="59"/>
      <c r="D4" s="59"/>
      <c r="E4" s="126"/>
      <c r="H4" s="59"/>
      <c r="I4" s="59"/>
      <c r="J4" s="60"/>
      <c r="K4" s="127" t="s">
        <v>38</v>
      </c>
    </row>
    <row r="5" spans="1:11" s="61" customFormat="1" ht="100.95" customHeight="1">
      <c r="A5" s="128"/>
      <c r="B5" s="136" t="s">
        <v>57</v>
      </c>
      <c r="C5" s="129" t="s">
        <v>45</v>
      </c>
      <c r="D5" s="130" t="s">
        <v>39</v>
      </c>
      <c r="E5" s="130" t="s">
        <v>40</v>
      </c>
      <c r="F5" s="130" t="s">
        <v>19</v>
      </c>
      <c r="G5" s="130" t="s">
        <v>24</v>
      </c>
      <c r="H5" s="129" t="s">
        <v>14</v>
      </c>
      <c r="I5" s="129" t="s">
        <v>56</v>
      </c>
      <c r="J5" s="131" t="s">
        <v>21</v>
      </c>
      <c r="K5" s="129" t="s">
        <v>15</v>
      </c>
    </row>
    <row r="6" spans="1:11" s="36" customFormat="1" ht="12" customHeight="1">
      <c r="A6" s="35" t="s">
        <v>3</v>
      </c>
      <c r="B6" s="35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  <c r="I6" s="132">
        <v>8</v>
      </c>
      <c r="J6" s="132">
        <v>9</v>
      </c>
      <c r="K6" s="132">
        <v>10</v>
      </c>
    </row>
    <row r="7" spans="1:11" s="37" customFormat="1" ht="24.6" customHeight="1">
      <c r="A7" s="63" t="s">
        <v>16</v>
      </c>
      <c r="B7" s="205">
        <f>SUM(B8:B28)</f>
        <v>5977</v>
      </c>
      <c r="C7" s="207">
        <f t="shared" ref="C7:K7" si="0">SUM(C8:C28)</f>
        <v>5614</v>
      </c>
      <c r="D7" s="207">
        <f t="shared" si="0"/>
        <v>195</v>
      </c>
      <c r="E7" s="207">
        <f t="shared" si="0"/>
        <v>162</v>
      </c>
      <c r="F7" s="207">
        <f t="shared" si="0"/>
        <v>87</v>
      </c>
      <c r="G7" s="207">
        <f t="shared" si="0"/>
        <v>58</v>
      </c>
      <c r="H7" s="206">
        <f t="shared" si="0"/>
        <v>1934</v>
      </c>
      <c r="I7" s="206">
        <f t="shared" si="0"/>
        <v>4563</v>
      </c>
      <c r="J7" s="207">
        <f t="shared" si="0"/>
        <v>4333</v>
      </c>
      <c r="K7" s="207">
        <f t="shared" si="0"/>
        <v>1786</v>
      </c>
    </row>
    <row r="8" spans="1:11" s="188" customFormat="1" ht="30" customHeight="1">
      <c r="A8" s="64" t="s">
        <v>72</v>
      </c>
      <c r="B8" s="208">
        <v>813</v>
      </c>
      <c r="C8" s="211">
        <v>634</v>
      </c>
      <c r="D8" s="212">
        <v>52</v>
      </c>
      <c r="E8" s="212">
        <v>38</v>
      </c>
      <c r="F8" s="211">
        <v>11</v>
      </c>
      <c r="G8" s="212">
        <v>1</v>
      </c>
      <c r="H8" s="212">
        <v>259</v>
      </c>
      <c r="I8" s="212">
        <v>525</v>
      </c>
      <c r="J8" s="211">
        <v>411</v>
      </c>
      <c r="K8" s="211">
        <v>251</v>
      </c>
    </row>
    <row r="9" spans="1:11" s="188" customFormat="1" ht="30" customHeight="1">
      <c r="A9" s="64" t="s">
        <v>73</v>
      </c>
      <c r="B9" s="208">
        <v>880</v>
      </c>
      <c r="C9" s="211">
        <v>874</v>
      </c>
      <c r="D9" s="212">
        <v>30</v>
      </c>
      <c r="E9" s="212">
        <v>28</v>
      </c>
      <c r="F9" s="211">
        <v>5</v>
      </c>
      <c r="G9" s="212">
        <v>4</v>
      </c>
      <c r="H9" s="212">
        <v>258</v>
      </c>
      <c r="I9" s="212">
        <v>658</v>
      </c>
      <c r="J9" s="211">
        <v>654</v>
      </c>
      <c r="K9" s="211">
        <v>254</v>
      </c>
    </row>
    <row r="10" spans="1:11" s="188" customFormat="1" ht="30" customHeight="1">
      <c r="A10" s="64" t="s">
        <v>74</v>
      </c>
      <c r="B10" s="208">
        <v>360</v>
      </c>
      <c r="C10" s="211">
        <v>326</v>
      </c>
      <c r="D10" s="212">
        <v>11</v>
      </c>
      <c r="E10" s="212">
        <v>9</v>
      </c>
      <c r="F10" s="211">
        <v>6</v>
      </c>
      <c r="G10" s="212">
        <v>3</v>
      </c>
      <c r="H10" s="212">
        <v>93</v>
      </c>
      <c r="I10" s="212">
        <v>282</v>
      </c>
      <c r="J10" s="211">
        <v>258</v>
      </c>
      <c r="K10" s="211">
        <v>83</v>
      </c>
    </row>
    <row r="11" spans="1:11" s="188" customFormat="1" ht="30" customHeight="1">
      <c r="A11" s="64" t="s">
        <v>75</v>
      </c>
      <c r="B11" s="208">
        <v>664</v>
      </c>
      <c r="C11" s="211">
        <v>628</v>
      </c>
      <c r="D11" s="212">
        <v>19</v>
      </c>
      <c r="E11" s="212">
        <v>16</v>
      </c>
      <c r="F11" s="211">
        <v>16</v>
      </c>
      <c r="G11" s="212">
        <v>33</v>
      </c>
      <c r="H11" s="212">
        <v>181</v>
      </c>
      <c r="I11" s="212">
        <v>475</v>
      </c>
      <c r="J11" s="211">
        <v>456</v>
      </c>
      <c r="K11" s="211">
        <v>212</v>
      </c>
    </row>
    <row r="12" spans="1:11" s="188" customFormat="1" ht="30" customHeight="1">
      <c r="A12" s="64" t="s">
        <v>76</v>
      </c>
      <c r="B12" s="208">
        <v>187</v>
      </c>
      <c r="C12" s="211">
        <v>180</v>
      </c>
      <c r="D12" s="212">
        <v>7</v>
      </c>
      <c r="E12" s="212">
        <v>6</v>
      </c>
      <c r="F12" s="211">
        <v>1</v>
      </c>
      <c r="G12" s="212">
        <v>0</v>
      </c>
      <c r="H12" s="212">
        <v>78</v>
      </c>
      <c r="I12" s="212">
        <v>157</v>
      </c>
      <c r="J12" s="211">
        <v>156</v>
      </c>
      <c r="K12" s="211">
        <v>45</v>
      </c>
    </row>
    <row r="13" spans="1:11" s="188" customFormat="1" ht="30" customHeight="1">
      <c r="A13" s="64" t="s">
        <v>77</v>
      </c>
      <c r="B13" s="208">
        <v>121</v>
      </c>
      <c r="C13" s="211">
        <v>120</v>
      </c>
      <c r="D13" s="212">
        <v>5</v>
      </c>
      <c r="E13" s="212">
        <v>4</v>
      </c>
      <c r="F13" s="211">
        <v>4</v>
      </c>
      <c r="G13" s="212">
        <v>1</v>
      </c>
      <c r="H13" s="212">
        <v>76</v>
      </c>
      <c r="I13" s="212">
        <v>98</v>
      </c>
      <c r="J13" s="211">
        <v>98</v>
      </c>
      <c r="K13" s="211">
        <v>31</v>
      </c>
    </row>
    <row r="14" spans="1:11" s="188" customFormat="1" ht="30" customHeight="1">
      <c r="A14" s="64" t="s">
        <v>78</v>
      </c>
      <c r="B14" s="208">
        <v>215</v>
      </c>
      <c r="C14" s="211">
        <v>211</v>
      </c>
      <c r="D14" s="212">
        <v>4</v>
      </c>
      <c r="E14" s="212">
        <v>4</v>
      </c>
      <c r="F14" s="211">
        <v>1</v>
      </c>
      <c r="G14" s="212">
        <v>4</v>
      </c>
      <c r="H14" s="212">
        <v>96</v>
      </c>
      <c r="I14" s="212">
        <v>156</v>
      </c>
      <c r="J14" s="211">
        <v>153</v>
      </c>
      <c r="K14" s="211">
        <v>84</v>
      </c>
    </row>
    <row r="15" spans="1:11" s="188" customFormat="1" ht="30" customHeight="1">
      <c r="A15" s="64" t="s">
        <v>79</v>
      </c>
      <c r="B15" s="208">
        <v>115</v>
      </c>
      <c r="C15" s="211">
        <v>110</v>
      </c>
      <c r="D15" s="212">
        <v>3</v>
      </c>
      <c r="E15" s="212">
        <v>3</v>
      </c>
      <c r="F15" s="211">
        <v>2</v>
      </c>
      <c r="G15" s="212">
        <v>3</v>
      </c>
      <c r="H15" s="212">
        <v>49</v>
      </c>
      <c r="I15" s="212">
        <v>86</v>
      </c>
      <c r="J15" s="211">
        <v>82</v>
      </c>
      <c r="K15" s="211">
        <v>56</v>
      </c>
    </row>
    <row r="16" spans="1:11" s="188" customFormat="1" ht="30" customHeight="1">
      <c r="A16" s="64" t="s">
        <v>80</v>
      </c>
      <c r="B16" s="208">
        <v>302</v>
      </c>
      <c r="C16" s="211">
        <v>293</v>
      </c>
      <c r="D16" s="212">
        <v>4</v>
      </c>
      <c r="E16" s="212">
        <v>4</v>
      </c>
      <c r="F16" s="211">
        <v>0</v>
      </c>
      <c r="G16" s="212">
        <v>0</v>
      </c>
      <c r="H16" s="212">
        <v>59</v>
      </c>
      <c r="I16" s="212">
        <v>252</v>
      </c>
      <c r="J16" s="211">
        <v>243</v>
      </c>
      <c r="K16" s="211">
        <v>96</v>
      </c>
    </row>
    <row r="17" spans="1:11" s="188" customFormat="1" ht="30" customHeight="1">
      <c r="A17" s="64" t="s">
        <v>81</v>
      </c>
      <c r="B17" s="208">
        <v>386</v>
      </c>
      <c r="C17" s="211">
        <v>372</v>
      </c>
      <c r="D17" s="212">
        <v>13</v>
      </c>
      <c r="E17" s="212">
        <v>9</v>
      </c>
      <c r="F17" s="211">
        <v>10</v>
      </c>
      <c r="G17" s="212">
        <v>0</v>
      </c>
      <c r="H17" s="212">
        <v>76</v>
      </c>
      <c r="I17" s="212">
        <v>316</v>
      </c>
      <c r="J17" s="211">
        <v>306</v>
      </c>
      <c r="K17" s="211">
        <v>71</v>
      </c>
    </row>
    <row r="18" spans="1:11" s="188" customFormat="1" ht="30" customHeight="1">
      <c r="A18" s="64" t="s">
        <v>82</v>
      </c>
      <c r="B18" s="208">
        <v>102</v>
      </c>
      <c r="C18" s="211">
        <v>99</v>
      </c>
      <c r="D18" s="212">
        <v>3</v>
      </c>
      <c r="E18" s="212">
        <v>3</v>
      </c>
      <c r="F18" s="211">
        <v>0</v>
      </c>
      <c r="G18" s="212">
        <v>1</v>
      </c>
      <c r="H18" s="212">
        <v>6</v>
      </c>
      <c r="I18" s="212">
        <v>81</v>
      </c>
      <c r="J18" s="211">
        <v>79</v>
      </c>
      <c r="K18" s="211">
        <v>52</v>
      </c>
    </row>
    <row r="19" spans="1:11" s="188" customFormat="1" ht="30" customHeight="1">
      <c r="A19" s="64" t="s">
        <v>83</v>
      </c>
      <c r="B19" s="208">
        <v>482</v>
      </c>
      <c r="C19" s="211">
        <v>465</v>
      </c>
      <c r="D19" s="212">
        <v>11</v>
      </c>
      <c r="E19" s="212">
        <v>7</v>
      </c>
      <c r="F19" s="211">
        <v>3</v>
      </c>
      <c r="G19" s="212">
        <v>0</v>
      </c>
      <c r="H19" s="212">
        <v>203</v>
      </c>
      <c r="I19" s="212">
        <v>377</v>
      </c>
      <c r="J19" s="211">
        <v>370</v>
      </c>
      <c r="K19" s="211">
        <v>144</v>
      </c>
    </row>
    <row r="20" spans="1:11" s="188" customFormat="1" ht="30" customHeight="1">
      <c r="A20" s="64" t="s">
        <v>84</v>
      </c>
      <c r="B20" s="208">
        <v>73</v>
      </c>
      <c r="C20" s="211">
        <v>73</v>
      </c>
      <c r="D20" s="212">
        <v>3</v>
      </c>
      <c r="E20" s="212">
        <v>3</v>
      </c>
      <c r="F20" s="211">
        <v>2</v>
      </c>
      <c r="G20" s="212">
        <v>4</v>
      </c>
      <c r="H20" s="212">
        <v>24</v>
      </c>
      <c r="I20" s="212">
        <v>63</v>
      </c>
      <c r="J20" s="211">
        <v>63</v>
      </c>
      <c r="K20" s="211">
        <v>29</v>
      </c>
    </row>
    <row r="21" spans="1:11" s="188" customFormat="1" ht="30" customHeight="1">
      <c r="A21" s="64" t="s">
        <v>85</v>
      </c>
      <c r="B21" s="208">
        <v>238</v>
      </c>
      <c r="C21" s="211">
        <v>227</v>
      </c>
      <c r="D21" s="212">
        <v>3</v>
      </c>
      <c r="E21" s="212">
        <v>3</v>
      </c>
      <c r="F21" s="211">
        <v>0</v>
      </c>
      <c r="G21" s="212">
        <v>0</v>
      </c>
      <c r="H21" s="212">
        <v>67</v>
      </c>
      <c r="I21" s="212">
        <v>184</v>
      </c>
      <c r="J21" s="211">
        <v>176</v>
      </c>
      <c r="K21" s="211">
        <v>64</v>
      </c>
    </row>
    <row r="22" spans="1:11" s="188" customFormat="1" ht="30" customHeight="1">
      <c r="A22" s="64" t="s">
        <v>86</v>
      </c>
      <c r="B22" s="208">
        <v>240</v>
      </c>
      <c r="C22" s="211">
        <v>238</v>
      </c>
      <c r="D22" s="212">
        <v>3</v>
      </c>
      <c r="E22" s="212">
        <v>3</v>
      </c>
      <c r="F22" s="211">
        <v>5</v>
      </c>
      <c r="G22" s="212">
        <v>1</v>
      </c>
      <c r="H22" s="212">
        <v>164</v>
      </c>
      <c r="I22" s="212">
        <v>208</v>
      </c>
      <c r="J22" s="211">
        <v>207</v>
      </c>
      <c r="K22" s="211">
        <v>60</v>
      </c>
    </row>
    <row r="23" spans="1:11" s="188" customFormat="1" ht="30" customHeight="1">
      <c r="A23" s="64" t="s">
        <v>87</v>
      </c>
      <c r="B23" s="208">
        <v>193</v>
      </c>
      <c r="C23" s="211">
        <v>184</v>
      </c>
      <c r="D23" s="212">
        <v>4</v>
      </c>
      <c r="E23" s="212">
        <v>4</v>
      </c>
      <c r="F23" s="211">
        <v>4</v>
      </c>
      <c r="G23" s="212">
        <v>0</v>
      </c>
      <c r="H23" s="212">
        <v>33</v>
      </c>
      <c r="I23" s="212">
        <v>151</v>
      </c>
      <c r="J23" s="211">
        <v>144</v>
      </c>
      <c r="K23" s="211">
        <v>61</v>
      </c>
    </row>
    <row r="24" spans="1:11" s="188" customFormat="1" ht="30" customHeight="1">
      <c r="A24" s="64" t="s">
        <v>88</v>
      </c>
      <c r="B24" s="208">
        <v>198</v>
      </c>
      <c r="C24" s="211">
        <v>185</v>
      </c>
      <c r="D24" s="212">
        <v>2</v>
      </c>
      <c r="E24" s="212">
        <v>2</v>
      </c>
      <c r="F24" s="211">
        <v>5</v>
      </c>
      <c r="G24" s="212">
        <v>0</v>
      </c>
      <c r="H24" s="212">
        <v>40</v>
      </c>
      <c r="I24" s="212">
        <v>155</v>
      </c>
      <c r="J24" s="211">
        <v>151</v>
      </c>
      <c r="K24" s="211">
        <v>75</v>
      </c>
    </row>
    <row r="25" spans="1:11" s="188" customFormat="1" ht="30" customHeight="1">
      <c r="A25" s="64" t="s">
        <v>89</v>
      </c>
      <c r="B25" s="208">
        <v>136</v>
      </c>
      <c r="C25" s="211">
        <v>128</v>
      </c>
      <c r="D25" s="212">
        <v>12</v>
      </c>
      <c r="E25" s="212">
        <v>11</v>
      </c>
      <c r="F25" s="211">
        <v>5</v>
      </c>
      <c r="G25" s="212">
        <v>3</v>
      </c>
      <c r="H25" s="212">
        <v>65</v>
      </c>
      <c r="I25" s="212">
        <v>113</v>
      </c>
      <c r="J25" s="211">
        <v>105</v>
      </c>
      <c r="K25" s="211">
        <v>37</v>
      </c>
    </row>
    <row r="26" spans="1:11" s="188" customFormat="1" ht="30" customHeight="1">
      <c r="A26" s="64" t="s">
        <v>90</v>
      </c>
      <c r="B26" s="208">
        <v>100</v>
      </c>
      <c r="C26" s="211">
        <v>100</v>
      </c>
      <c r="D26" s="212">
        <v>3</v>
      </c>
      <c r="E26" s="212">
        <v>2</v>
      </c>
      <c r="F26" s="211">
        <v>3</v>
      </c>
      <c r="G26" s="212">
        <v>0</v>
      </c>
      <c r="H26" s="212">
        <v>30</v>
      </c>
      <c r="I26" s="212">
        <v>84</v>
      </c>
      <c r="J26" s="211">
        <v>84</v>
      </c>
      <c r="K26" s="211">
        <v>39</v>
      </c>
    </row>
    <row r="27" spans="1:11" s="188" customFormat="1" ht="30" customHeight="1">
      <c r="A27" s="64" t="s">
        <v>91</v>
      </c>
      <c r="B27" s="208">
        <v>73</v>
      </c>
      <c r="C27" s="211">
        <v>72</v>
      </c>
      <c r="D27" s="212">
        <v>1</v>
      </c>
      <c r="E27" s="212">
        <v>1</v>
      </c>
      <c r="F27" s="211">
        <v>3</v>
      </c>
      <c r="G27" s="212">
        <v>0</v>
      </c>
      <c r="H27" s="212">
        <v>19</v>
      </c>
      <c r="I27" s="212">
        <v>53</v>
      </c>
      <c r="J27" s="211">
        <v>52</v>
      </c>
      <c r="K27" s="211">
        <v>21</v>
      </c>
    </row>
    <row r="28" spans="1:11" s="188" customFormat="1" ht="30" customHeight="1">
      <c r="A28" s="64" t="s">
        <v>92</v>
      </c>
      <c r="B28" s="208">
        <v>99</v>
      </c>
      <c r="C28" s="211">
        <v>95</v>
      </c>
      <c r="D28" s="212">
        <v>2</v>
      </c>
      <c r="E28" s="212">
        <v>2</v>
      </c>
      <c r="F28" s="211">
        <v>1</v>
      </c>
      <c r="G28" s="212">
        <v>0</v>
      </c>
      <c r="H28" s="212">
        <v>58</v>
      </c>
      <c r="I28" s="212">
        <v>89</v>
      </c>
      <c r="J28" s="211">
        <v>85</v>
      </c>
      <c r="K28" s="211">
        <v>21</v>
      </c>
    </row>
    <row r="29" spans="1:11">
      <c r="H29" s="62"/>
      <c r="I29" s="62"/>
    </row>
  </sheetData>
  <mergeCells count="1">
    <mergeCell ref="B2:K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8"/>
  <sheetViews>
    <sheetView view="pageBreakPreview" zoomScale="81" zoomScaleNormal="85" zoomScaleSheetLayoutView="81" workbookViewId="0">
      <selection activeCell="L9" sqref="L9"/>
    </sheetView>
  </sheetViews>
  <sheetFormatPr defaultRowHeight="15.6"/>
  <cols>
    <col min="1" max="1" width="40.88671875" style="41" customWidth="1"/>
    <col min="2" max="2" width="16.33203125" style="41" customWidth="1"/>
    <col min="3" max="3" width="15" style="39" customWidth="1"/>
    <col min="4" max="4" width="14.6640625" style="39" customWidth="1"/>
    <col min="5" max="5" width="16.88671875" style="39" customWidth="1"/>
    <col min="6" max="6" width="14.5546875" style="39" customWidth="1"/>
    <col min="7" max="7" width="15.88671875" style="39" customWidth="1"/>
    <col min="8" max="9" width="14.88671875" style="39" customWidth="1"/>
    <col min="10" max="10" width="13.33203125" style="39" customWidth="1"/>
    <col min="11" max="11" width="17.33203125" style="39" customWidth="1"/>
    <col min="12" max="236" width="8.88671875" style="39"/>
    <col min="237" max="237" width="19.33203125" style="39" customWidth="1"/>
    <col min="238" max="238" width="9.6640625" style="39" customWidth="1"/>
    <col min="239" max="239" width="9.44140625" style="39" customWidth="1"/>
    <col min="240" max="240" width="8.6640625" style="39" customWidth="1"/>
    <col min="241" max="242" width="9.44140625" style="39" customWidth="1"/>
    <col min="243" max="243" width="7.6640625" style="39" customWidth="1"/>
    <col min="244" max="244" width="8.88671875" style="39" customWidth="1"/>
    <col min="245" max="245" width="8.6640625" style="39" customWidth="1"/>
    <col min="246" max="246" width="7.6640625" style="39" customWidth="1"/>
    <col min="247" max="248" width="8.109375" style="39" customWidth="1"/>
    <col min="249" max="249" width="6.44140625" style="39" customWidth="1"/>
    <col min="250" max="251" width="7.44140625" style="39" customWidth="1"/>
    <col min="252" max="252" width="6.33203125" style="39" customWidth="1"/>
    <col min="253" max="253" width="7.6640625" style="39" customWidth="1"/>
    <col min="254" max="254" width="7.33203125" style="39" customWidth="1"/>
    <col min="255" max="255" width="7.5546875" style="39" customWidth="1"/>
    <col min="256" max="256" width="8.33203125" style="39" customWidth="1"/>
    <col min="257" max="257" width="9.33203125" style="39" customWidth="1"/>
    <col min="258" max="258" width="7.33203125" style="39" customWidth="1"/>
    <col min="259" max="260" width="9.109375" style="39" customWidth="1"/>
    <col min="261" max="261" width="8" style="39" customWidth="1"/>
    <col min="262" max="263" width="9.109375" style="39" customWidth="1"/>
    <col min="264" max="264" width="8" style="39" customWidth="1"/>
    <col min="265" max="265" width="9" style="39" customWidth="1"/>
    <col min="266" max="266" width="9.33203125" style="39" customWidth="1"/>
    <col min="267" max="267" width="6.88671875" style="39" customWidth="1"/>
    <col min="268" max="492" width="8.88671875" style="39"/>
    <col min="493" max="493" width="19.33203125" style="39" customWidth="1"/>
    <col min="494" max="494" width="9.6640625" style="39" customWidth="1"/>
    <col min="495" max="495" width="9.44140625" style="39" customWidth="1"/>
    <col min="496" max="496" width="8.6640625" style="39" customWidth="1"/>
    <col min="497" max="498" width="9.44140625" style="39" customWidth="1"/>
    <col min="499" max="499" width="7.6640625" style="39" customWidth="1"/>
    <col min="500" max="500" width="8.88671875" style="39" customWidth="1"/>
    <col min="501" max="501" width="8.6640625" style="39" customWidth="1"/>
    <col min="502" max="502" width="7.6640625" style="39" customWidth="1"/>
    <col min="503" max="504" width="8.109375" style="39" customWidth="1"/>
    <col min="505" max="505" width="6.44140625" style="39" customWidth="1"/>
    <col min="506" max="507" width="7.44140625" style="39" customWidth="1"/>
    <col min="508" max="508" width="6.33203125" style="39" customWidth="1"/>
    <col min="509" max="509" width="7.6640625" style="39" customWidth="1"/>
    <col min="510" max="510" width="7.33203125" style="39" customWidth="1"/>
    <col min="511" max="511" width="7.5546875" style="39" customWidth="1"/>
    <col min="512" max="512" width="8.33203125" style="39" customWidth="1"/>
    <col min="513" max="513" width="9.33203125" style="39" customWidth="1"/>
    <col min="514" max="514" width="7.33203125" style="39" customWidth="1"/>
    <col min="515" max="516" width="9.109375" style="39" customWidth="1"/>
    <col min="517" max="517" width="8" style="39" customWidth="1"/>
    <col min="518" max="519" width="9.109375" style="39" customWidth="1"/>
    <col min="520" max="520" width="8" style="39" customWidth="1"/>
    <col min="521" max="521" width="9" style="39" customWidth="1"/>
    <col min="522" max="522" width="9.33203125" style="39" customWidth="1"/>
    <col min="523" max="523" width="6.88671875" style="39" customWidth="1"/>
    <col min="524" max="748" width="8.88671875" style="39"/>
    <col min="749" max="749" width="19.33203125" style="39" customWidth="1"/>
    <col min="750" max="750" width="9.6640625" style="39" customWidth="1"/>
    <col min="751" max="751" width="9.44140625" style="39" customWidth="1"/>
    <col min="752" max="752" width="8.6640625" style="39" customWidth="1"/>
    <col min="753" max="754" width="9.44140625" style="39" customWidth="1"/>
    <col min="755" max="755" width="7.6640625" style="39" customWidth="1"/>
    <col min="756" max="756" width="8.88671875" style="39" customWidth="1"/>
    <col min="757" max="757" width="8.6640625" style="39" customWidth="1"/>
    <col min="758" max="758" width="7.6640625" style="39" customWidth="1"/>
    <col min="759" max="760" width="8.109375" style="39" customWidth="1"/>
    <col min="761" max="761" width="6.44140625" style="39" customWidth="1"/>
    <col min="762" max="763" width="7.44140625" style="39" customWidth="1"/>
    <col min="764" max="764" width="6.33203125" style="39" customWidth="1"/>
    <col min="765" max="765" width="7.6640625" style="39" customWidth="1"/>
    <col min="766" max="766" width="7.33203125" style="39" customWidth="1"/>
    <col min="767" max="767" width="7.5546875" style="39" customWidth="1"/>
    <col min="768" max="768" width="8.33203125" style="39" customWidth="1"/>
    <col min="769" max="769" width="9.33203125" style="39" customWidth="1"/>
    <col min="770" max="770" width="7.33203125" style="39" customWidth="1"/>
    <col min="771" max="772" width="9.109375" style="39" customWidth="1"/>
    <col min="773" max="773" width="8" style="39" customWidth="1"/>
    <col min="774" max="775" width="9.109375" style="39" customWidth="1"/>
    <col min="776" max="776" width="8" style="39" customWidth="1"/>
    <col min="777" max="777" width="9" style="39" customWidth="1"/>
    <col min="778" max="778" width="9.33203125" style="39" customWidth="1"/>
    <col min="779" max="779" width="6.88671875" style="39" customWidth="1"/>
    <col min="780" max="1004" width="8.88671875" style="39"/>
    <col min="1005" max="1005" width="19.33203125" style="39" customWidth="1"/>
    <col min="1006" max="1006" width="9.6640625" style="39" customWidth="1"/>
    <col min="1007" max="1007" width="9.44140625" style="39" customWidth="1"/>
    <col min="1008" max="1008" width="8.6640625" style="39" customWidth="1"/>
    <col min="1009" max="1010" width="9.44140625" style="39" customWidth="1"/>
    <col min="1011" max="1011" width="7.6640625" style="39" customWidth="1"/>
    <col min="1012" max="1012" width="8.88671875" style="39" customWidth="1"/>
    <col min="1013" max="1013" width="8.6640625" style="39" customWidth="1"/>
    <col min="1014" max="1014" width="7.6640625" style="39" customWidth="1"/>
    <col min="1015" max="1016" width="8.109375" style="39" customWidth="1"/>
    <col min="1017" max="1017" width="6.44140625" style="39" customWidth="1"/>
    <col min="1018" max="1019" width="7.44140625" style="39" customWidth="1"/>
    <col min="1020" max="1020" width="6.33203125" style="39" customWidth="1"/>
    <col min="1021" max="1021" width="7.6640625" style="39" customWidth="1"/>
    <col min="1022" max="1022" width="7.33203125" style="39" customWidth="1"/>
    <col min="1023" max="1023" width="7.5546875" style="39" customWidth="1"/>
    <col min="1024" max="1024" width="8.33203125" style="39" customWidth="1"/>
    <col min="1025" max="1025" width="9.33203125" style="39" customWidth="1"/>
    <col min="1026" max="1026" width="7.33203125" style="39" customWidth="1"/>
    <col min="1027" max="1028" width="9.109375" style="39" customWidth="1"/>
    <col min="1029" max="1029" width="8" style="39" customWidth="1"/>
    <col min="1030" max="1031" width="9.109375" style="39" customWidth="1"/>
    <col min="1032" max="1032" width="8" style="39" customWidth="1"/>
    <col min="1033" max="1033" width="9" style="39" customWidth="1"/>
    <col min="1034" max="1034" width="9.33203125" style="39" customWidth="1"/>
    <col min="1035" max="1035" width="6.88671875" style="39" customWidth="1"/>
    <col min="1036" max="1260" width="8.88671875" style="39"/>
    <col min="1261" max="1261" width="19.33203125" style="39" customWidth="1"/>
    <col min="1262" max="1262" width="9.6640625" style="39" customWidth="1"/>
    <col min="1263" max="1263" width="9.44140625" style="39" customWidth="1"/>
    <col min="1264" max="1264" width="8.6640625" style="39" customWidth="1"/>
    <col min="1265" max="1266" width="9.44140625" style="39" customWidth="1"/>
    <col min="1267" max="1267" width="7.6640625" style="39" customWidth="1"/>
    <col min="1268" max="1268" width="8.88671875" style="39" customWidth="1"/>
    <col min="1269" max="1269" width="8.6640625" style="39" customWidth="1"/>
    <col min="1270" max="1270" width="7.6640625" style="39" customWidth="1"/>
    <col min="1271" max="1272" width="8.109375" style="39" customWidth="1"/>
    <col min="1273" max="1273" width="6.44140625" style="39" customWidth="1"/>
    <col min="1274" max="1275" width="7.44140625" style="39" customWidth="1"/>
    <col min="1276" max="1276" width="6.33203125" style="39" customWidth="1"/>
    <col min="1277" max="1277" width="7.6640625" style="39" customWidth="1"/>
    <col min="1278" max="1278" width="7.33203125" style="39" customWidth="1"/>
    <col min="1279" max="1279" width="7.5546875" style="39" customWidth="1"/>
    <col min="1280" max="1280" width="8.33203125" style="39" customWidth="1"/>
    <col min="1281" max="1281" width="9.33203125" style="39" customWidth="1"/>
    <col min="1282" max="1282" width="7.33203125" style="39" customWidth="1"/>
    <col min="1283" max="1284" width="9.109375" style="39" customWidth="1"/>
    <col min="1285" max="1285" width="8" style="39" customWidth="1"/>
    <col min="1286" max="1287" width="9.109375" style="39" customWidth="1"/>
    <col min="1288" max="1288" width="8" style="39" customWidth="1"/>
    <col min="1289" max="1289" width="9" style="39" customWidth="1"/>
    <col min="1290" max="1290" width="9.33203125" style="39" customWidth="1"/>
    <col min="1291" max="1291" width="6.88671875" style="39" customWidth="1"/>
    <col min="1292" max="1516" width="8.88671875" style="39"/>
    <col min="1517" max="1517" width="19.33203125" style="39" customWidth="1"/>
    <col min="1518" max="1518" width="9.6640625" style="39" customWidth="1"/>
    <col min="1519" max="1519" width="9.44140625" style="39" customWidth="1"/>
    <col min="1520" max="1520" width="8.6640625" style="39" customWidth="1"/>
    <col min="1521" max="1522" width="9.44140625" style="39" customWidth="1"/>
    <col min="1523" max="1523" width="7.6640625" style="39" customWidth="1"/>
    <col min="1524" max="1524" width="8.88671875" style="39" customWidth="1"/>
    <col min="1525" max="1525" width="8.6640625" style="39" customWidth="1"/>
    <col min="1526" max="1526" width="7.6640625" style="39" customWidth="1"/>
    <col min="1527" max="1528" width="8.109375" style="39" customWidth="1"/>
    <col min="1529" max="1529" width="6.44140625" style="39" customWidth="1"/>
    <col min="1530" max="1531" width="7.44140625" style="39" customWidth="1"/>
    <col min="1532" max="1532" width="6.33203125" style="39" customWidth="1"/>
    <col min="1533" max="1533" width="7.6640625" style="39" customWidth="1"/>
    <col min="1534" max="1534" width="7.33203125" style="39" customWidth="1"/>
    <col min="1535" max="1535" width="7.5546875" style="39" customWidth="1"/>
    <col min="1536" max="1536" width="8.33203125" style="39" customWidth="1"/>
    <col min="1537" max="1537" width="9.33203125" style="39" customWidth="1"/>
    <col min="1538" max="1538" width="7.33203125" style="39" customWidth="1"/>
    <col min="1539" max="1540" width="9.109375" style="39" customWidth="1"/>
    <col min="1541" max="1541" width="8" style="39" customWidth="1"/>
    <col min="1542" max="1543" width="9.109375" style="39" customWidth="1"/>
    <col min="1544" max="1544" width="8" style="39" customWidth="1"/>
    <col min="1545" max="1545" width="9" style="39" customWidth="1"/>
    <col min="1546" max="1546" width="9.33203125" style="39" customWidth="1"/>
    <col min="1547" max="1547" width="6.88671875" style="39" customWidth="1"/>
    <col min="1548" max="1772" width="8.88671875" style="39"/>
    <col min="1773" max="1773" width="19.33203125" style="39" customWidth="1"/>
    <col min="1774" max="1774" width="9.6640625" style="39" customWidth="1"/>
    <col min="1775" max="1775" width="9.44140625" style="39" customWidth="1"/>
    <col min="1776" max="1776" width="8.6640625" style="39" customWidth="1"/>
    <col min="1777" max="1778" width="9.44140625" style="39" customWidth="1"/>
    <col min="1779" max="1779" width="7.6640625" style="39" customWidth="1"/>
    <col min="1780" max="1780" width="8.88671875" style="39" customWidth="1"/>
    <col min="1781" max="1781" width="8.6640625" style="39" customWidth="1"/>
    <col min="1782" max="1782" width="7.6640625" style="39" customWidth="1"/>
    <col min="1783" max="1784" width="8.109375" style="39" customWidth="1"/>
    <col min="1785" max="1785" width="6.44140625" style="39" customWidth="1"/>
    <col min="1786" max="1787" width="7.44140625" style="39" customWidth="1"/>
    <col min="1788" max="1788" width="6.33203125" style="39" customWidth="1"/>
    <col min="1789" max="1789" width="7.6640625" style="39" customWidth="1"/>
    <col min="1790" max="1790" width="7.33203125" style="39" customWidth="1"/>
    <col min="1791" max="1791" width="7.5546875" style="39" customWidth="1"/>
    <col min="1792" max="1792" width="8.33203125" style="39" customWidth="1"/>
    <col min="1793" max="1793" width="9.33203125" style="39" customWidth="1"/>
    <col min="1794" max="1794" width="7.33203125" style="39" customWidth="1"/>
    <col min="1795" max="1796" width="9.109375" style="39" customWidth="1"/>
    <col min="1797" max="1797" width="8" style="39" customWidth="1"/>
    <col min="1798" max="1799" width="9.109375" style="39" customWidth="1"/>
    <col min="1800" max="1800" width="8" style="39" customWidth="1"/>
    <col min="1801" max="1801" width="9" style="39" customWidth="1"/>
    <col min="1802" max="1802" width="9.33203125" style="39" customWidth="1"/>
    <col min="1803" max="1803" width="6.88671875" style="39" customWidth="1"/>
    <col min="1804" max="2028" width="8.88671875" style="39"/>
    <col min="2029" max="2029" width="19.33203125" style="39" customWidth="1"/>
    <col min="2030" max="2030" width="9.6640625" style="39" customWidth="1"/>
    <col min="2031" max="2031" width="9.44140625" style="39" customWidth="1"/>
    <col min="2032" max="2032" width="8.6640625" style="39" customWidth="1"/>
    <col min="2033" max="2034" width="9.44140625" style="39" customWidth="1"/>
    <col min="2035" max="2035" width="7.6640625" style="39" customWidth="1"/>
    <col min="2036" max="2036" width="8.88671875" style="39" customWidth="1"/>
    <col min="2037" max="2037" width="8.6640625" style="39" customWidth="1"/>
    <col min="2038" max="2038" width="7.6640625" style="39" customWidth="1"/>
    <col min="2039" max="2040" width="8.109375" style="39" customWidth="1"/>
    <col min="2041" max="2041" width="6.44140625" style="39" customWidth="1"/>
    <col min="2042" max="2043" width="7.44140625" style="39" customWidth="1"/>
    <col min="2044" max="2044" width="6.33203125" style="39" customWidth="1"/>
    <col min="2045" max="2045" width="7.6640625" style="39" customWidth="1"/>
    <col min="2046" max="2046" width="7.33203125" style="39" customWidth="1"/>
    <col min="2047" max="2047" width="7.5546875" style="39" customWidth="1"/>
    <col min="2048" max="2048" width="8.33203125" style="39" customWidth="1"/>
    <col min="2049" max="2049" width="9.33203125" style="39" customWidth="1"/>
    <col min="2050" max="2050" width="7.33203125" style="39" customWidth="1"/>
    <col min="2051" max="2052" width="9.109375" style="39" customWidth="1"/>
    <col min="2053" max="2053" width="8" style="39" customWidth="1"/>
    <col min="2054" max="2055" width="9.109375" style="39" customWidth="1"/>
    <col min="2056" max="2056" width="8" style="39" customWidth="1"/>
    <col min="2057" max="2057" width="9" style="39" customWidth="1"/>
    <col min="2058" max="2058" width="9.33203125" style="39" customWidth="1"/>
    <col min="2059" max="2059" width="6.88671875" style="39" customWidth="1"/>
    <col min="2060" max="2284" width="8.88671875" style="39"/>
    <col min="2285" max="2285" width="19.33203125" style="39" customWidth="1"/>
    <col min="2286" max="2286" width="9.6640625" style="39" customWidth="1"/>
    <col min="2287" max="2287" width="9.44140625" style="39" customWidth="1"/>
    <col min="2288" max="2288" width="8.6640625" style="39" customWidth="1"/>
    <col min="2289" max="2290" width="9.44140625" style="39" customWidth="1"/>
    <col min="2291" max="2291" width="7.6640625" style="39" customWidth="1"/>
    <col min="2292" max="2292" width="8.88671875" style="39" customWidth="1"/>
    <col min="2293" max="2293" width="8.6640625" style="39" customWidth="1"/>
    <col min="2294" max="2294" width="7.6640625" style="39" customWidth="1"/>
    <col min="2295" max="2296" width="8.109375" style="39" customWidth="1"/>
    <col min="2297" max="2297" width="6.44140625" style="39" customWidth="1"/>
    <col min="2298" max="2299" width="7.44140625" style="39" customWidth="1"/>
    <col min="2300" max="2300" width="6.33203125" style="39" customWidth="1"/>
    <col min="2301" max="2301" width="7.6640625" style="39" customWidth="1"/>
    <col min="2302" max="2302" width="7.33203125" style="39" customWidth="1"/>
    <col min="2303" max="2303" width="7.5546875" style="39" customWidth="1"/>
    <col min="2304" max="2304" width="8.33203125" style="39" customWidth="1"/>
    <col min="2305" max="2305" width="9.33203125" style="39" customWidth="1"/>
    <col min="2306" max="2306" width="7.33203125" style="39" customWidth="1"/>
    <col min="2307" max="2308" width="9.109375" style="39" customWidth="1"/>
    <col min="2309" max="2309" width="8" style="39" customWidth="1"/>
    <col min="2310" max="2311" width="9.109375" style="39" customWidth="1"/>
    <col min="2312" max="2312" width="8" style="39" customWidth="1"/>
    <col min="2313" max="2313" width="9" style="39" customWidth="1"/>
    <col min="2314" max="2314" width="9.33203125" style="39" customWidth="1"/>
    <col min="2315" max="2315" width="6.88671875" style="39" customWidth="1"/>
    <col min="2316" max="2540" width="8.88671875" style="39"/>
    <col min="2541" max="2541" width="19.33203125" style="39" customWidth="1"/>
    <col min="2542" max="2542" width="9.6640625" style="39" customWidth="1"/>
    <col min="2543" max="2543" width="9.44140625" style="39" customWidth="1"/>
    <col min="2544" max="2544" width="8.6640625" style="39" customWidth="1"/>
    <col min="2545" max="2546" width="9.44140625" style="39" customWidth="1"/>
    <col min="2547" max="2547" width="7.6640625" style="39" customWidth="1"/>
    <col min="2548" max="2548" width="8.88671875" style="39" customWidth="1"/>
    <col min="2549" max="2549" width="8.6640625" style="39" customWidth="1"/>
    <col min="2550" max="2550" width="7.6640625" style="39" customWidth="1"/>
    <col min="2551" max="2552" width="8.109375" style="39" customWidth="1"/>
    <col min="2553" max="2553" width="6.44140625" style="39" customWidth="1"/>
    <col min="2554" max="2555" width="7.44140625" style="39" customWidth="1"/>
    <col min="2556" max="2556" width="6.33203125" style="39" customWidth="1"/>
    <col min="2557" max="2557" width="7.6640625" style="39" customWidth="1"/>
    <col min="2558" max="2558" width="7.33203125" style="39" customWidth="1"/>
    <col min="2559" max="2559" width="7.5546875" style="39" customWidth="1"/>
    <col min="2560" max="2560" width="8.33203125" style="39" customWidth="1"/>
    <col min="2561" max="2561" width="9.33203125" style="39" customWidth="1"/>
    <col min="2562" max="2562" width="7.33203125" style="39" customWidth="1"/>
    <col min="2563" max="2564" width="9.109375" style="39" customWidth="1"/>
    <col min="2565" max="2565" width="8" style="39" customWidth="1"/>
    <col min="2566" max="2567" width="9.109375" style="39" customWidth="1"/>
    <col min="2568" max="2568" width="8" style="39" customWidth="1"/>
    <col min="2569" max="2569" width="9" style="39" customWidth="1"/>
    <col min="2570" max="2570" width="9.33203125" style="39" customWidth="1"/>
    <col min="2571" max="2571" width="6.88671875" style="39" customWidth="1"/>
    <col min="2572" max="2796" width="8.88671875" style="39"/>
    <col min="2797" max="2797" width="19.33203125" style="39" customWidth="1"/>
    <col min="2798" max="2798" width="9.6640625" style="39" customWidth="1"/>
    <col min="2799" max="2799" width="9.44140625" style="39" customWidth="1"/>
    <col min="2800" max="2800" width="8.6640625" style="39" customWidth="1"/>
    <col min="2801" max="2802" width="9.44140625" style="39" customWidth="1"/>
    <col min="2803" max="2803" width="7.6640625" style="39" customWidth="1"/>
    <col min="2804" max="2804" width="8.88671875" style="39" customWidth="1"/>
    <col min="2805" max="2805" width="8.6640625" style="39" customWidth="1"/>
    <col min="2806" max="2806" width="7.6640625" style="39" customWidth="1"/>
    <col min="2807" max="2808" width="8.109375" style="39" customWidth="1"/>
    <col min="2809" max="2809" width="6.44140625" style="39" customWidth="1"/>
    <col min="2810" max="2811" width="7.44140625" style="39" customWidth="1"/>
    <col min="2812" max="2812" width="6.33203125" style="39" customWidth="1"/>
    <col min="2813" max="2813" width="7.6640625" style="39" customWidth="1"/>
    <col min="2814" max="2814" width="7.33203125" style="39" customWidth="1"/>
    <col min="2815" max="2815" width="7.5546875" style="39" customWidth="1"/>
    <col min="2816" max="2816" width="8.33203125" style="39" customWidth="1"/>
    <col min="2817" max="2817" width="9.33203125" style="39" customWidth="1"/>
    <col min="2818" max="2818" width="7.33203125" style="39" customWidth="1"/>
    <col min="2819" max="2820" width="9.109375" style="39" customWidth="1"/>
    <col min="2821" max="2821" width="8" style="39" customWidth="1"/>
    <col min="2822" max="2823" width="9.109375" style="39" customWidth="1"/>
    <col min="2824" max="2824" width="8" style="39" customWidth="1"/>
    <col min="2825" max="2825" width="9" style="39" customWidth="1"/>
    <col min="2826" max="2826" width="9.33203125" style="39" customWidth="1"/>
    <col min="2827" max="2827" width="6.88671875" style="39" customWidth="1"/>
    <col min="2828" max="3052" width="8.88671875" style="39"/>
    <col min="3053" max="3053" width="19.33203125" style="39" customWidth="1"/>
    <col min="3054" max="3054" width="9.6640625" style="39" customWidth="1"/>
    <col min="3055" max="3055" width="9.44140625" style="39" customWidth="1"/>
    <col min="3056" max="3056" width="8.6640625" style="39" customWidth="1"/>
    <col min="3057" max="3058" width="9.44140625" style="39" customWidth="1"/>
    <col min="3059" max="3059" width="7.6640625" style="39" customWidth="1"/>
    <col min="3060" max="3060" width="8.88671875" style="39" customWidth="1"/>
    <col min="3061" max="3061" width="8.6640625" style="39" customWidth="1"/>
    <col min="3062" max="3062" width="7.6640625" style="39" customWidth="1"/>
    <col min="3063" max="3064" width="8.109375" style="39" customWidth="1"/>
    <col min="3065" max="3065" width="6.44140625" style="39" customWidth="1"/>
    <col min="3066" max="3067" width="7.44140625" style="39" customWidth="1"/>
    <col min="3068" max="3068" width="6.33203125" style="39" customWidth="1"/>
    <col min="3069" max="3069" width="7.6640625" style="39" customWidth="1"/>
    <col min="3070" max="3070" width="7.33203125" style="39" customWidth="1"/>
    <col min="3071" max="3071" width="7.5546875" style="39" customWidth="1"/>
    <col min="3072" max="3072" width="8.33203125" style="39" customWidth="1"/>
    <col min="3073" max="3073" width="9.33203125" style="39" customWidth="1"/>
    <col min="3074" max="3074" width="7.33203125" style="39" customWidth="1"/>
    <col min="3075" max="3076" width="9.109375" style="39" customWidth="1"/>
    <col min="3077" max="3077" width="8" style="39" customWidth="1"/>
    <col min="3078" max="3079" width="9.109375" style="39" customWidth="1"/>
    <col min="3080" max="3080" width="8" style="39" customWidth="1"/>
    <col min="3081" max="3081" width="9" style="39" customWidth="1"/>
    <col min="3082" max="3082" width="9.33203125" style="39" customWidth="1"/>
    <col min="3083" max="3083" width="6.88671875" style="39" customWidth="1"/>
    <col min="3084" max="3308" width="8.88671875" style="39"/>
    <col min="3309" max="3309" width="19.33203125" style="39" customWidth="1"/>
    <col min="3310" max="3310" width="9.6640625" style="39" customWidth="1"/>
    <col min="3311" max="3311" width="9.44140625" style="39" customWidth="1"/>
    <col min="3312" max="3312" width="8.6640625" style="39" customWidth="1"/>
    <col min="3313" max="3314" width="9.44140625" style="39" customWidth="1"/>
    <col min="3315" max="3315" width="7.6640625" style="39" customWidth="1"/>
    <col min="3316" max="3316" width="8.88671875" style="39" customWidth="1"/>
    <col min="3317" max="3317" width="8.6640625" style="39" customWidth="1"/>
    <col min="3318" max="3318" width="7.6640625" style="39" customWidth="1"/>
    <col min="3319" max="3320" width="8.109375" style="39" customWidth="1"/>
    <col min="3321" max="3321" width="6.44140625" style="39" customWidth="1"/>
    <col min="3322" max="3323" width="7.44140625" style="39" customWidth="1"/>
    <col min="3324" max="3324" width="6.33203125" style="39" customWidth="1"/>
    <col min="3325" max="3325" width="7.6640625" style="39" customWidth="1"/>
    <col min="3326" max="3326" width="7.33203125" style="39" customWidth="1"/>
    <col min="3327" max="3327" width="7.5546875" style="39" customWidth="1"/>
    <col min="3328" max="3328" width="8.33203125" style="39" customWidth="1"/>
    <col min="3329" max="3329" width="9.33203125" style="39" customWidth="1"/>
    <col min="3330" max="3330" width="7.33203125" style="39" customWidth="1"/>
    <col min="3331" max="3332" width="9.109375" style="39" customWidth="1"/>
    <col min="3333" max="3333" width="8" style="39" customWidth="1"/>
    <col min="3334" max="3335" width="9.109375" style="39" customWidth="1"/>
    <col min="3336" max="3336" width="8" style="39" customWidth="1"/>
    <col min="3337" max="3337" width="9" style="39" customWidth="1"/>
    <col min="3338" max="3338" width="9.33203125" style="39" customWidth="1"/>
    <col min="3339" max="3339" width="6.88671875" style="39" customWidth="1"/>
    <col min="3340" max="3564" width="8.88671875" style="39"/>
    <col min="3565" max="3565" width="19.33203125" style="39" customWidth="1"/>
    <col min="3566" max="3566" width="9.6640625" style="39" customWidth="1"/>
    <col min="3567" max="3567" width="9.44140625" style="39" customWidth="1"/>
    <col min="3568" max="3568" width="8.6640625" style="39" customWidth="1"/>
    <col min="3569" max="3570" width="9.44140625" style="39" customWidth="1"/>
    <col min="3571" max="3571" width="7.6640625" style="39" customWidth="1"/>
    <col min="3572" max="3572" width="8.88671875" style="39" customWidth="1"/>
    <col min="3573" max="3573" width="8.6640625" style="39" customWidth="1"/>
    <col min="3574" max="3574" width="7.6640625" style="39" customWidth="1"/>
    <col min="3575" max="3576" width="8.109375" style="39" customWidth="1"/>
    <col min="3577" max="3577" width="6.44140625" style="39" customWidth="1"/>
    <col min="3578" max="3579" width="7.44140625" style="39" customWidth="1"/>
    <col min="3580" max="3580" width="6.33203125" style="39" customWidth="1"/>
    <col min="3581" max="3581" width="7.6640625" style="39" customWidth="1"/>
    <col min="3582" max="3582" width="7.33203125" style="39" customWidth="1"/>
    <col min="3583" max="3583" width="7.5546875" style="39" customWidth="1"/>
    <col min="3584" max="3584" width="8.33203125" style="39" customWidth="1"/>
    <col min="3585" max="3585" width="9.33203125" style="39" customWidth="1"/>
    <col min="3586" max="3586" width="7.33203125" style="39" customWidth="1"/>
    <col min="3587" max="3588" width="9.109375" style="39" customWidth="1"/>
    <col min="3589" max="3589" width="8" style="39" customWidth="1"/>
    <col min="3590" max="3591" width="9.109375" style="39" customWidth="1"/>
    <col min="3592" max="3592" width="8" style="39" customWidth="1"/>
    <col min="3593" max="3593" width="9" style="39" customWidth="1"/>
    <col min="3594" max="3594" width="9.33203125" style="39" customWidth="1"/>
    <col min="3595" max="3595" width="6.88671875" style="39" customWidth="1"/>
    <col min="3596" max="3820" width="8.88671875" style="39"/>
    <col min="3821" max="3821" width="19.33203125" style="39" customWidth="1"/>
    <col min="3822" max="3822" width="9.6640625" style="39" customWidth="1"/>
    <col min="3823" max="3823" width="9.44140625" style="39" customWidth="1"/>
    <col min="3824" max="3824" width="8.6640625" style="39" customWidth="1"/>
    <col min="3825" max="3826" width="9.44140625" style="39" customWidth="1"/>
    <col min="3827" max="3827" width="7.6640625" style="39" customWidth="1"/>
    <col min="3828" max="3828" width="8.88671875" style="39" customWidth="1"/>
    <col min="3829" max="3829" width="8.6640625" style="39" customWidth="1"/>
    <col min="3830" max="3830" width="7.6640625" style="39" customWidth="1"/>
    <col min="3831" max="3832" width="8.109375" style="39" customWidth="1"/>
    <col min="3833" max="3833" width="6.44140625" style="39" customWidth="1"/>
    <col min="3834" max="3835" width="7.44140625" style="39" customWidth="1"/>
    <col min="3836" max="3836" width="6.33203125" style="39" customWidth="1"/>
    <col min="3837" max="3837" width="7.6640625" style="39" customWidth="1"/>
    <col min="3838" max="3838" width="7.33203125" style="39" customWidth="1"/>
    <col min="3839" max="3839" width="7.5546875" style="39" customWidth="1"/>
    <col min="3840" max="3840" width="8.33203125" style="39" customWidth="1"/>
    <col min="3841" max="3841" width="9.33203125" style="39" customWidth="1"/>
    <col min="3842" max="3842" width="7.33203125" style="39" customWidth="1"/>
    <col min="3843" max="3844" width="9.109375" style="39" customWidth="1"/>
    <col min="3845" max="3845" width="8" style="39" customWidth="1"/>
    <col min="3846" max="3847" width="9.109375" style="39" customWidth="1"/>
    <col min="3848" max="3848" width="8" style="39" customWidth="1"/>
    <col min="3849" max="3849" width="9" style="39" customWidth="1"/>
    <col min="3850" max="3850" width="9.33203125" style="39" customWidth="1"/>
    <col min="3851" max="3851" width="6.88671875" style="39" customWidth="1"/>
    <col min="3852" max="4076" width="8.88671875" style="39"/>
    <col min="4077" max="4077" width="19.33203125" style="39" customWidth="1"/>
    <col min="4078" max="4078" width="9.6640625" style="39" customWidth="1"/>
    <col min="4079" max="4079" width="9.44140625" style="39" customWidth="1"/>
    <col min="4080" max="4080" width="8.6640625" style="39" customWidth="1"/>
    <col min="4081" max="4082" width="9.44140625" style="39" customWidth="1"/>
    <col min="4083" max="4083" width="7.6640625" style="39" customWidth="1"/>
    <col min="4084" max="4084" width="8.88671875" style="39" customWidth="1"/>
    <col min="4085" max="4085" width="8.6640625" style="39" customWidth="1"/>
    <col min="4086" max="4086" width="7.6640625" style="39" customWidth="1"/>
    <col min="4087" max="4088" width="8.109375" style="39" customWidth="1"/>
    <col min="4089" max="4089" width="6.44140625" style="39" customWidth="1"/>
    <col min="4090" max="4091" width="7.44140625" style="39" customWidth="1"/>
    <col min="4092" max="4092" width="6.33203125" style="39" customWidth="1"/>
    <col min="4093" max="4093" width="7.6640625" style="39" customWidth="1"/>
    <col min="4094" max="4094" width="7.33203125" style="39" customWidth="1"/>
    <col min="4095" max="4095" width="7.5546875" style="39" customWidth="1"/>
    <col min="4096" max="4096" width="8.33203125" style="39" customWidth="1"/>
    <col min="4097" max="4097" width="9.33203125" style="39" customWidth="1"/>
    <col min="4098" max="4098" width="7.33203125" style="39" customWidth="1"/>
    <col min="4099" max="4100" width="9.109375" style="39" customWidth="1"/>
    <col min="4101" max="4101" width="8" style="39" customWidth="1"/>
    <col min="4102" max="4103" width="9.109375" style="39" customWidth="1"/>
    <col min="4104" max="4104" width="8" style="39" customWidth="1"/>
    <col min="4105" max="4105" width="9" style="39" customWidth="1"/>
    <col min="4106" max="4106" width="9.33203125" style="39" customWidth="1"/>
    <col min="4107" max="4107" width="6.88671875" style="39" customWidth="1"/>
    <col min="4108" max="4332" width="8.88671875" style="39"/>
    <col min="4333" max="4333" width="19.33203125" style="39" customWidth="1"/>
    <col min="4334" max="4334" width="9.6640625" style="39" customWidth="1"/>
    <col min="4335" max="4335" width="9.44140625" style="39" customWidth="1"/>
    <col min="4336" max="4336" width="8.6640625" style="39" customWidth="1"/>
    <col min="4337" max="4338" width="9.44140625" style="39" customWidth="1"/>
    <col min="4339" max="4339" width="7.6640625" style="39" customWidth="1"/>
    <col min="4340" max="4340" width="8.88671875" style="39" customWidth="1"/>
    <col min="4341" max="4341" width="8.6640625" style="39" customWidth="1"/>
    <col min="4342" max="4342" width="7.6640625" style="39" customWidth="1"/>
    <col min="4343" max="4344" width="8.109375" style="39" customWidth="1"/>
    <col min="4345" max="4345" width="6.44140625" style="39" customWidth="1"/>
    <col min="4346" max="4347" width="7.44140625" style="39" customWidth="1"/>
    <col min="4348" max="4348" width="6.33203125" style="39" customWidth="1"/>
    <col min="4349" max="4349" width="7.6640625" style="39" customWidth="1"/>
    <col min="4350" max="4350" width="7.33203125" style="39" customWidth="1"/>
    <col min="4351" max="4351" width="7.5546875" style="39" customWidth="1"/>
    <col min="4352" max="4352" width="8.33203125" style="39" customWidth="1"/>
    <col min="4353" max="4353" width="9.33203125" style="39" customWidth="1"/>
    <col min="4354" max="4354" width="7.33203125" style="39" customWidth="1"/>
    <col min="4355" max="4356" width="9.109375" style="39" customWidth="1"/>
    <col min="4357" max="4357" width="8" style="39" customWidth="1"/>
    <col min="4358" max="4359" width="9.109375" style="39" customWidth="1"/>
    <col min="4360" max="4360" width="8" style="39" customWidth="1"/>
    <col min="4361" max="4361" width="9" style="39" customWidth="1"/>
    <col min="4362" max="4362" width="9.33203125" style="39" customWidth="1"/>
    <col min="4363" max="4363" width="6.88671875" style="39" customWidth="1"/>
    <col min="4364" max="4588" width="8.88671875" style="39"/>
    <col min="4589" max="4589" width="19.33203125" style="39" customWidth="1"/>
    <col min="4590" max="4590" width="9.6640625" style="39" customWidth="1"/>
    <col min="4591" max="4591" width="9.44140625" style="39" customWidth="1"/>
    <col min="4592" max="4592" width="8.6640625" style="39" customWidth="1"/>
    <col min="4593" max="4594" width="9.44140625" style="39" customWidth="1"/>
    <col min="4595" max="4595" width="7.6640625" style="39" customWidth="1"/>
    <col min="4596" max="4596" width="8.88671875" style="39" customWidth="1"/>
    <col min="4597" max="4597" width="8.6640625" style="39" customWidth="1"/>
    <col min="4598" max="4598" width="7.6640625" style="39" customWidth="1"/>
    <col min="4599" max="4600" width="8.109375" style="39" customWidth="1"/>
    <col min="4601" max="4601" width="6.44140625" style="39" customWidth="1"/>
    <col min="4602" max="4603" width="7.44140625" style="39" customWidth="1"/>
    <col min="4604" max="4604" width="6.33203125" style="39" customWidth="1"/>
    <col min="4605" max="4605" width="7.6640625" style="39" customWidth="1"/>
    <col min="4606" max="4606" width="7.33203125" style="39" customWidth="1"/>
    <col min="4607" max="4607" width="7.5546875" style="39" customWidth="1"/>
    <col min="4608" max="4608" width="8.33203125" style="39" customWidth="1"/>
    <col min="4609" max="4609" width="9.33203125" style="39" customWidth="1"/>
    <col min="4610" max="4610" width="7.33203125" style="39" customWidth="1"/>
    <col min="4611" max="4612" width="9.109375" style="39" customWidth="1"/>
    <col min="4613" max="4613" width="8" style="39" customWidth="1"/>
    <col min="4614" max="4615" width="9.109375" style="39" customWidth="1"/>
    <col min="4616" max="4616" width="8" style="39" customWidth="1"/>
    <col min="4617" max="4617" width="9" style="39" customWidth="1"/>
    <col min="4618" max="4618" width="9.33203125" style="39" customWidth="1"/>
    <col min="4619" max="4619" width="6.88671875" style="39" customWidth="1"/>
    <col min="4620" max="4844" width="8.88671875" style="39"/>
    <col min="4845" max="4845" width="19.33203125" style="39" customWidth="1"/>
    <col min="4846" max="4846" width="9.6640625" style="39" customWidth="1"/>
    <col min="4847" max="4847" width="9.44140625" style="39" customWidth="1"/>
    <col min="4848" max="4848" width="8.6640625" style="39" customWidth="1"/>
    <col min="4849" max="4850" width="9.44140625" style="39" customWidth="1"/>
    <col min="4851" max="4851" width="7.6640625" style="39" customWidth="1"/>
    <col min="4852" max="4852" width="8.88671875" style="39" customWidth="1"/>
    <col min="4853" max="4853" width="8.6640625" style="39" customWidth="1"/>
    <col min="4854" max="4854" width="7.6640625" style="39" customWidth="1"/>
    <col min="4855" max="4856" width="8.109375" style="39" customWidth="1"/>
    <col min="4857" max="4857" width="6.44140625" style="39" customWidth="1"/>
    <col min="4858" max="4859" width="7.44140625" style="39" customWidth="1"/>
    <col min="4860" max="4860" width="6.33203125" style="39" customWidth="1"/>
    <col min="4861" max="4861" width="7.6640625" style="39" customWidth="1"/>
    <col min="4862" max="4862" width="7.33203125" style="39" customWidth="1"/>
    <col min="4863" max="4863" width="7.5546875" style="39" customWidth="1"/>
    <col min="4864" max="4864" width="8.33203125" style="39" customWidth="1"/>
    <col min="4865" max="4865" width="9.33203125" style="39" customWidth="1"/>
    <col min="4866" max="4866" width="7.33203125" style="39" customWidth="1"/>
    <col min="4867" max="4868" width="9.109375" style="39" customWidth="1"/>
    <col min="4869" max="4869" width="8" style="39" customWidth="1"/>
    <col min="4870" max="4871" width="9.109375" style="39" customWidth="1"/>
    <col min="4872" max="4872" width="8" style="39" customWidth="1"/>
    <col min="4873" max="4873" width="9" style="39" customWidth="1"/>
    <col min="4874" max="4874" width="9.33203125" style="39" customWidth="1"/>
    <col min="4875" max="4875" width="6.88671875" style="39" customWidth="1"/>
    <col min="4876" max="5100" width="8.88671875" style="39"/>
    <col min="5101" max="5101" width="19.33203125" style="39" customWidth="1"/>
    <col min="5102" max="5102" width="9.6640625" style="39" customWidth="1"/>
    <col min="5103" max="5103" width="9.44140625" style="39" customWidth="1"/>
    <col min="5104" max="5104" width="8.6640625" style="39" customWidth="1"/>
    <col min="5105" max="5106" width="9.44140625" style="39" customWidth="1"/>
    <col min="5107" max="5107" width="7.6640625" style="39" customWidth="1"/>
    <col min="5108" max="5108" width="8.88671875" style="39" customWidth="1"/>
    <col min="5109" max="5109" width="8.6640625" style="39" customWidth="1"/>
    <col min="5110" max="5110" width="7.6640625" style="39" customWidth="1"/>
    <col min="5111" max="5112" width="8.109375" style="39" customWidth="1"/>
    <col min="5113" max="5113" width="6.44140625" style="39" customWidth="1"/>
    <col min="5114" max="5115" width="7.44140625" style="39" customWidth="1"/>
    <col min="5116" max="5116" width="6.33203125" style="39" customWidth="1"/>
    <col min="5117" max="5117" width="7.6640625" style="39" customWidth="1"/>
    <col min="5118" max="5118" width="7.33203125" style="39" customWidth="1"/>
    <col min="5119" max="5119" width="7.5546875" style="39" customWidth="1"/>
    <col min="5120" max="5120" width="8.33203125" style="39" customWidth="1"/>
    <col min="5121" max="5121" width="9.33203125" style="39" customWidth="1"/>
    <col min="5122" max="5122" width="7.33203125" style="39" customWidth="1"/>
    <col min="5123" max="5124" width="9.109375" style="39" customWidth="1"/>
    <col min="5125" max="5125" width="8" style="39" customWidth="1"/>
    <col min="5126" max="5127" width="9.109375" style="39" customWidth="1"/>
    <col min="5128" max="5128" width="8" style="39" customWidth="1"/>
    <col min="5129" max="5129" width="9" style="39" customWidth="1"/>
    <col min="5130" max="5130" width="9.33203125" style="39" customWidth="1"/>
    <col min="5131" max="5131" width="6.88671875" style="39" customWidth="1"/>
    <col min="5132" max="5356" width="8.88671875" style="39"/>
    <col min="5357" max="5357" width="19.33203125" style="39" customWidth="1"/>
    <col min="5358" max="5358" width="9.6640625" style="39" customWidth="1"/>
    <col min="5359" max="5359" width="9.44140625" style="39" customWidth="1"/>
    <col min="5360" max="5360" width="8.6640625" style="39" customWidth="1"/>
    <col min="5361" max="5362" width="9.44140625" style="39" customWidth="1"/>
    <col min="5363" max="5363" width="7.6640625" style="39" customWidth="1"/>
    <col min="5364" max="5364" width="8.88671875" style="39" customWidth="1"/>
    <col min="5365" max="5365" width="8.6640625" style="39" customWidth="1"/>
    <col min="5366" max="5366" width="7.6640625" style="39" customWidth="1"/>
    <col min="5367" max="5368" width="8.109375" style="39" customWidth="1"/>
    <col min="5369" max="5369" width="6.44140625" style="39" customWidth="1"/>
    <col min="5370" max="5371" width="7.44140625" style="39" customWidth="1"/>
    <col min="5372" max="5372" width="6.33203125" style="39" customWidth="1"/>
    <col min="5373" max="5373" width="7.6640625" style="39" customWidth="1"/>
    <col min="5374" max="5374" width="7.33203125" style="39" customWidth="1"/>
    <col min="5375" max="5375" width="7.5546875" style="39" customWidth="1"/>
    <col min="5376" max="5376" width="8.33203125" style="39" customWidth="1"/>
    <col min="5377" max="5377" width="9.33203125" style="39" customWidth="1"/>
    <col min="5378" max="5378" width="7.33203125" style="39" customWidth="1"/>
    <col min="5379" max="5380" width="9.109375" style="39" customWidth="1"/>
    <col min="5381" max="5381" width="8" style="39" customWidth="1"/>
    <col min="5382" max="5383" width="9.109375" style="39" customWidth="1"/>
    <col min="5384" max="5384" width="8" style="39" customWidth="1"/>
    <col min="5385" max="5385" width="9" style="39" customWidth="1"/>
    <col min="5386" max="5386" width="9.33203125" style="39" customWidth="1"/>
    <col min="5387" max="5387" width="6.88671875" style="39" customWidth="1"/>
    <col min="5388" max="5612" width="8.88671875" style="39"/>
    <col min="5613" max="5613" width="19.33203125" style="39" customWidth="1"/>
    <col min="5614" max="5614" width="9.6640625" style="39" customWidth="1"/>
    <col min="5615" max="5615" width="9.44140625" style="39" customWidth="1"/>
    <col min="5616" max="5616" width="8.6640625" style="39" customWidth="1"/>
    <col min="5617" max="5618" width="9.44140625" style="39" customWidth="1"/>
    <col min="5619" max="5619" width="7.6640625" style="39" customWidth="1"/>
    <col min="5620" max="5620" width="8.88671875" style="39" customWidth="1"/>
    <col min="5621" max="5621" width="8.6640625" style="39" customWidth="1"/>
    <col min="5622" max="5622" width="7.6640625" style="39" customWidth="1"/>
    <col min="5623" max="5624" width="8.109375" style="39" customWidth="1"/>
    <col min="5625" max="5625" width="6.44140625" style="39" customWidth="1"/>
    <col min="5626" max="5627" width="7.44140625" style="39" customWidth="1"/>
    <col min="5628" max="5628" width="6.33203125" style="39" customWidth="1"/>
    <col min="5629" max="5629" width="7.6640625" style="39" customWidth="1"/>
    <col min="5630" max="5630" width="7.33203125" style="39" customWidth="1"/>
    <col min="5631" max="5631" width="7.5546875" style="39" customWidth="1"/>
    <col min="5632" max="5632" width="8.33203125" style="39" customWidth="1"/>
    <col min="5633" max="5633" width="9.33203125" style="39" customWidth="1"/>
    <col min="5634" max="5634" width="7.33203125" style="39" customWidth="1"/>
    <col min="5635" max="5636" width="9.109375" style="39" customWidth="1"/>
    <col min="5637" max="5637" width="8" style="39" customWidth="1"/>
    <col min="5638" max="5639" width="9.109375" style="39" customWidth="1"/>
    <col min="5640" max="5640" width="8" style="39" customWidth="1"/>
    <col min="5641" max="5641" width="9" style="39" customWidth="1"/>
    <col min="5642" max="5642" width="9.33203125" style="39" customWidth="1"/>
    <col min="5643" max="5643" width="6.88671875" style="39" customWidth="1"/>
    <col min="5644" max="5868" width="8.88671875" style="39"/>
    <col min="5869" max="5869" width="19.33203125" style="39" customWidth="1"/>
    <col min="5870" max="5870" width="9.6640625" style="39" customWidth="1"/>
    <col min="5871" max="5871" width="9.44140625" style="39" customWidth="1"/>
    <col min="5872" max="5872" width="8.6640625" style="39" customWidth="1"/>
    <col min="5873" max="5874" width="9.44140625" style="39" customWidth="1"/>
    <col min="5875" max="5875" width="7.6640625" style="39" customWidth="1"/>
    <col min="5876" max="5876" width="8.88671875" style="39" customWidth="1"/>
    <col min="5877" max="5877" width="8.6640625" style="39" customWidth="1"/>
    <col min="5878" max="5878" width="7.6640625" style="39" customWidth="1"/>
    <col min="5879" max="5880" width="8.109375" style="39" customWidth="1"/>
    <col min="5881" max="5881" width="6.44140625" style="39" customWidth="1"/>
    <col min="5882" max="5883" width="7.44140625" style="39" customWidth="1"/>
    <col min="5884" max="5884" width="6.33203125" style="39" customWidth="1"/>
    <col min="5885" max="5885" width="7.6640625" style="39" customWidth="1"/>
    <col min="5886" max="5886" width="7.33203125" style="39" customWidth="1"/>
    <col min="5887" max="5887" width="7.5546875" style="39" customWidth="1"/>
    <col min="5888" max="5888" width="8.33203125" style="39" customWidth="1"/>
    <col min="5889" max="5889" width="9.33203125" style="39" customWidth="1"/>
    <col min="5890" max="5890" width="7.33203125" style="39" customWidth="1"/>
    <col min="5891" max="5892" width="9.109375" style="39" customWidth="1"/>
    <col min="5893" max="5893" width="8" style="39" customWidth="1"/>
    <col min="5894" max="5895" width="9.109375" style="39" customWidth="1"/>
    <col min="5896" max="5896" width="8" style="39" customWidth="1"/>
    <col min="5897" max="5897" width="9" style="39" customWidth="1"/>
    <col min="5898" max="5898" width="9.33203125" style="39" customWidth="1"/>
    <col min="5899" max="5899" width="6.88671875" style="39" customWidth="1"/>
    <col min="5900" max="6124" width="8.88671875" style="39"/>
    <col min="6125" max="6125" width="19.33203125" style="39" customWidth="1"/>
    <col min="6126" max="6126" width="9.6640625" style="39" customWidth="1"/>
    <col min="6127" max="6127" width="9.44140625" style="39" customWidth="1"/>
    <col min="6128" max="6128" width="8.6640625" style="39" customWidth="1"/>
    <col min="6129" max="6130" width="9.44140625" style="39" customWidth="1"/>
    <col min="6131" max="6131" width="7.6640625" style="39" customWidth="1"/>
    <col min="6132" max="6132" width="8.88671875" style="39" customWidth="1"/>
    <col min="6133" max="6133" width="8.6640625" style="39" customWidth="1"/>
    <col min="6134" max="6134" width="7.6640625" style="39" customWidth="1"/>
    <col min="6135" max="6136" width="8.109375" style="39" customWidth="1"/>
    <col min="6137" max="6137" width="6.44140625" style="39" customWidth="1"/>
    <col min="6138" max="6139" width="7.44140625" style="39" customWidth="1"/>
    <col min="6140" max="6140" width="6.33203125" style="39" customWidth="1"/>
    <col min="6141" max="6141" width="7.6640625" style="39" customWidth="1"/>
    <col min="6142" max="6142" width="7.33203125" style="39" customWidth="1"/>
    <col min="6143" max="6143" width="7.5546875" style="39" customWidth="1"/>
    <col min="6144" max="6144" width="8.33203125" style="39" customWidth="1"/>
    <col min="6145" max="6145" width="9.33203125" style="39" customWidth="1"/>
    <col min="6146" max="6146" width="7.33203125" style="39" customWidth="1"/>
    <col min="6147" max="6148" width="9.109375" style="39" customWidth="1"/>
    <col min="6149" max="6149" width="8" style="39" customWidth="1"/>
    <col min="6150" max="6151" width="9.109375" style="39" customWidth="1"/>
    <col min="6152" max="6152" width="8" style="39" customWidth="1"/>
    <col min="6153" max="6153" width="9" style="39" customWidth="1"/>
    <col min="6154" max="6154" width="9.33203125" style="39" customWidth="1"/>
    <col min="6155" max="6155" width="6.88671875" style="39" customWidth="1"/>
    <col min="6156" max="6380" width="8.88671875" style="39"/>
    <col min="6381" max="6381" width="19.33203125" style="39" customWidth="1"/>
    <col min="6382" max="6382" width="9.6640625" style="39" customWidth="1"/>
    <col min="6383" max="6383" width="9.44140625" style="39" customWidth="1"/>
    <col min="6384" max="6384" width="8.6640625" style="39" customWidth="1"/>
    <col min="6385" max="6386" width="9.44140625" style="39" customWidth="1"/>
    <col min="6387" max="6387" width="7.6640625" style="39" customWidth="1"/>
    <col min="6388" max="6388" width="8.88671875" style="39" customWidth="1"/>
    <col min="6389" max="6389" width="8.6640625" style="39" customWidth="1"/>
    <col min="6390" max="6390" width="7.6640625" style="39" customWidth="1"/>
    <col min="6391" max="6392" width="8.109375" style="39" customWidth="1"/>
    <col min="6393" max="6393" width="6.44140625" style="39" customWidth="1"/>
    <col min="6394" max="6395" width="7.44140625" style="39" customWidth="1"/>
    <col min="6396" max="6396" width="6.33203125" style="39" customWidth="1"/>
    <col min="6397" max="6397" width="7.6640625" style="39" customWidth="1"/>
    <col min="6398" max="6398" width="7.33203125" style="39" customWidth="1"/>
    <col min="6399" max="6399" width="7.5546875" style="39" customWidth="1"/>
    <col min="6400" max="6400" width="8.33203125" style="39" customWidth="1"/>
    <col min="6401" max="6401" width="9.33203125" style="39" customWidth="1"/>
    <col min="6402" max="6402" width="7.33203125" style="39" customWidth="1"/>
    <col min="6403" max="6404" width="9.109375" style="39" customWidth="1"/>
    <col min="6405" max="6405" width="8" style="39" customWidth="1"/>
    <col min="6406" max="6407" width="9.109375" style="39" customWidth="1"/>
    <col min="6408" max="6408" width="8" style="39" customWidth="1"/>
    <col min="6409" max="6409" width="9" style="39" customWidth="1"/>
    <col min="6410" max="6410" width="9.33203125" style="39" customWidth="1"/>
    <col min="6411" max="6411" width="6.88671875" style="39" customWidth="1"/>
    <col min="6412" max="6636" width="8.88671875" style="39"/>
    <col min="6637" max="6637" width="19.33203125" style="39" customWidth="1"/>
    <col min="6638" max="6638" width="9.6640625" style="39" customWidth="1"/>
    <col min="6639" max="6639" width="9.44140625" style="39" customWidth="1"/>
    <col min="6640" max="6640" width="8.6640625" style="39" customWidth="1"/>
    <col min="6641" max="6642" width="9.44140625" style="39" customWidth="1"/>
    <col min="6643" max="6643" width="7.6640625" style="39" customWidth="1"/>
    <col min="6644" max="6644" width="8.88671875" style="39" customWidth="1"/>
    <col min="6645" max="6645" width="8.6640625" style="39" customWidth="1"/>
    <col min="6646" max="6646" width="7.6640625" style="39" customWidth="1"/>
    <col min="6647" max="6648" width="8.109375" style="39" customWidth="1"/>
    <col min="6649" max="6649" width="6.44140625" style="39" customWidth="1"/>
    <col min="6650" max="6651" width="7.44140625" style="39" customWidth="1"/>
    <col min="6652" max="6652" width="6.33203125" style="39" customWidth="1"/>
    <col min="6653" max="6653" width="7.6640625" style="39" customWidth="1"/>
    <col min="6654" max="6654" width="7.33203125" style="39" customWidth="1"/>
    <col min="6655" max="6655" width="7.5546875" style="39" customWidth="1"/>
    <col min="6656" max="6656" width="8.33203125" style="39" customWidth="1"/>
    <col min="6657" max="6657" width="9.33203125" style="39" customWidth="1"/>
    <col min="6658" max="6658" width="7.33203125" style="39" customWidth="1"/>
    <col min="6659" max="6660" width="9.109375" style="39" customWidth="1"/>
    <col min="6661" max="6661" width="8" style="39" customWidth="1"/>
    <col min="6662" max="6663" width="9.109375" style="39" customWidth="1"/>
    <col min="6664" max="6664" width="8" style="39" customWidth="1"/>
    <col min="6665" max="6665" width="9" style="39" customWidth="1"/>
    <col min="6666" max="6666" width="9.33203125" style="39" customWidth="1"/>
    <col min="6667" max="6667" width="6.88671875" style="39" customWidth="1"/>
    <col min="6668" max="6892" width="8.88671875" style="39"/>
    <col min="6893" max="6893" width="19.33203125" style="39" customWidth="1"/>
    <col min="6894" max="6894" width="9.6640625" style="39" customWidth="1"/>
    <col min="6895" max="6895" width="9.44140625" style="39" customWidth="1"/>
    <col min="6896" max="6896" width="8.6640625" style="39" customWidth="1"/>
    <col min="6897" max="6898" width="9.44140625" style="39" customWidth="1"/>
    <col min="6899" max="6899" width="7.6640625" style="39" customWidth="1"/>
    <col min="6900" max="6900" width="8.88671875" style="39" customWidth="1"/>
    <col min="6901" max="6901" width="8.6640625" style="39" customWidth="1"/>
    <col min="6902" max="6902" width="7.6640625" style="39" customWidth="1"/>
    <col min="6903" max="6904" width="8.109375" style="39" customWidth="1"/>
    <col min="6905" max="6905" width="6.44140625" style="39" customWidth="1"/>
    <col min="6906" max="6907" width="7.44140625" style="39" customWidth="1"/>
    <col min="6908" max="6908" width="6.33203125" style="39" customWidth="1"/>
    <col min="6909" max="6909" width="7.6640625" style="39" customWidth="1"/>
    <col min="6910" max="6910" width="7.33203125" style="39" customWidth="1"/>
    <col min="6911" max="6911" width="7.5546875" style="39" customWidth="1"/>
    <col min="6912" max="6912" width="8.33203125" style="39" customWidth="1"/>
    <col min="6913" max="6913" width="9.33203125" style="39" customWidth="1"/>
    <col min="6914" max="6914" width="7.33203125" style="39" customWidth="1"/>
    <col min="6915" max="6916" width="9.109375" style="39" customWidth="1"/>
    <col min="6917" max="6917" width="8" style="39" customWidth="1"/>
    <col min="6918" max="6919" width="9.109375" style="39" customWidth="1"/>
    <col min="6920" max="6920" width="8" style="39" customWidth="1"/>
    <col min="6921" max="6921" width="9" style="39" customWidth="1"/>
    <col min="6922" max="6922" width="9.33203125" style="39" customWidth="1"/>
    <col min="6923" max="6923" width="6.88671875" style="39" customWidth="1"/>
    <col min="6924" max="7148" width="8.88671875" style="39"/>
    <col min="7149" max="7149" width="19.33203125" style="39" customWidth="1"/>
    <col min="7150" max="7150" width="9.6640625" style="39" customWidth="1"/>
    <col min="7151" max="7151" width="9.44140625" style="39" customWidth="1"/>
    <col min="7152" max="7152" width="8.6640625" style="39" customWidth="1"/>
    <col min="7153" max="7154" width="9.44140625" style="39" customWidth="1"/>
    <col min="7155" max="7155" width="7.6640625" style="39" customWidth="1"/>
    <col min="7156" max="7156" width="8.88671875" style="39" customWidth="1"/>
    <col min="7157" max="7157" width="8.6640625" style="39" customWidth="1"/>
    <col min="7158" max="7158" width="7.6640625" style="39" customWidth="1"/>
    <col min="7159" max="7160" width="8.109375" style="39" customWidth="1"/>
    <col min="7161" max="7161" width="6.44140625" style="39" customWidth="1"/>
    <col min="7162" max="7163" width="7.44140625" style="39" customWidth="1"/>
    <col min="7164" max="7164" width="6.33203125" style="39" customWidth="1"/>
    <col min="7165" max="7165" width="7.6640625" style="39" customWidth="1"/>
    <col min="7166" max="7166" width="7.33203125" style="39" customWidth="1"/>
    <col min="7167" max="7167" width="7.5546875" style="39" customWidth="1"/>
    <col min="7168" max="7168" width="8.33203125" style="39" customWidth="1"/>
    <col min="7169" max="7169" width="9.33203125" style="39" customWidth="1"/>
    <col min="7170" max="7170" width="7.33203125" style="39" customWidth="1"/>
    <col min="7171" max="7172" width="9.109375" style="39" customWidth="1"/>
    <col min="7173" max="7173" width="8" style="39" customWidth="1"/>
    <col min="7174" max="7175" width="9.109375" style="39" customWidth="1"/>
    <col min="7176" max="7176" width="8" style="39" customWidth="1"/>
    <col min="7177" max="7177" width="9" style="39" customWidth="1"/>
    <col min="7178" max="7178" width="9.33203125" style="39" customWidth="1"/>
    <col min="7179" max="7179" width="6.88671875" style="39" customWidth="1"/>
    <col min="7180" max="7404" width="8.88671875" style="39"/>
    <col min="7405" max="7405" width="19.33203125" style="39" customWidth="1"/>
    <col min="7406" max="7406" width="9.6640625" style="39" customWidth="1"/>
    <col min="7407" max="7407" width="9.44140625" style="39" customWidth="1"/>
    <col min="7408" max="7408" width="8.6640625" style="39" customWidth="1"/>
    <col min="7409" max="7410" width="9.44140625" style="39" customWidth="1"/>
    <col min="7411" max="7411" width="7.6640625" style="39" customWidth="1"/>
    <col min="7412" max="7412" width="8.88671875" style="39" customWidth="1"/>
    <col min="7413" max="7413" width="8.6640625" style="39" customWidth="1"/>
    <col min="7414" max="7414" width="7.6640625" style="39" customWidth="1"/>
    <col min="7415" max="7416" width="8.109375" style="39" customWidth="1"/>
    <col min="7417" max="7417" width="6.44140625" style="39" customWidth="1"/>
    <col min="7418" max="7419" width="7.44140625" style="39" customWidth="1"/>
    <col min="7420" max="7420" width="6.33203125" style="39" customWidth="1"/>
    <col min="7421" max="7421" width="7.6640625" style="39" customWidth="1"/>
    <col min="7422" max="7422" width="7.33203125" style="39" customWidth="1"/>
    <col min="7423" max="7423" width="7.5546875" style="39" customWidth="1"/>
    <col min="7424" max="7424" width="8.33203125" style="39" customWidth="1"/>
    <col min="7425" max="7425" width="9.33203125" style="39" customWidth="1"/>
    <col min="7426" max="7426" width="7.33203125" style="39" customWidth="1"/>
    <col min="7427" max="7428" width="9.109375" style="39" customWidth="1"/>
    <col min="7429" max="7429" width="8" style="39" customWidth="1"/>
    <col min="7430" max="7431" width="9.109375" style="39" customWidth="1"/>
    <col min="7432" max="7432" width="8" style="39" customWidth="1"/>
    <col min="7433" max="7433" width="9" style="39" customWidth="1"/>
    <col min="7434" max="7434" width="9.33203125" style="39" customWidth="1"/>
    <col min="7435" max="7435" width="6.88671875" style="39" customWidth="1"/>
    <col min="7436" max="7660" width="8.88671875" style="39"/>
    <col min="7661" max="7661" width="19.33203125" style="39" customWidth="1"/>
    <col min="7662" max="7662" width="9.6640625" style="39" customWidth="1"/>
    <col min="7663" max="7663" width="9.44140625" style="39" customWidth="1"/>
    <col min="7664" max="7664" width="8.6640625" style="39" customWidth="1"/>
    <col min="7665" max="7666" width="9.44140625" style="39" customWidth="1"/>
    <col min="7667" max="7667" width="7.6640625" style="39" customWidth="1"/>
    <col min="7668" max="7668" width="8.88671875" style="39" customWidth="1"/>
    <col min="7669" max="7669" width="8.6640625" style="39" customWidth="1"/>
    <col min="7670" max="7670" width="7.6640625" style="39" customWidth="1"/>
    <col min="7671" max="7672" width="8.109375" style="39" customWidth="1"/>
    <col min="7673" max="7673" width="6.44140625" style="39" customWidth="1"/>
    <col min="7674" max="7675" width="7.44140625" style="39" customWidth="1"/>
    <col min="7676" max="7676" width="6.33203125" style="39" customWidth="1"/>
    <col min="7677" max="7677" width="7.6640625" style="39" customWidth="1"/>
    <col min="7678" max="7678" width="7.33203125" style="39" customWidth="1"/>
    <col min="7679" max="7679" width="7.5546875" style="39" customWidth="1"/>
    <col min="7680" max="7680" width="8.33203125" style="39" customWidth="1"/>
    <col min="7681" max="7681" width="9.33203125" style="39" customWidth="1"/>
    <col min="7682" max="7682" width="7.33203125" style="39" customWidth="1"/>
    <col min="7683" max="7684" width="9.109375" style="39" customWidth="1"/>
    <col min="7685" max="7685" width="8" style="39" customWidth="1"/>
    <col min="7686" max="7687" width="9.109375" style="39" customWidth="1"/>
    <col min="7688" max="7688" width="8" style="39" customWidth="1"/>
    <col min="7689" max="7689" width="9" style="39" customWidth="1"/>
    <col min="7690" max="7690" width="9.33203125" style="39" customWidth="1"/>
    <col min="7691" max="7691" width="6.88671875" style="39" customWidth="1"/>
    <col min="7692" max="7916" width="8.88671875" style="39"/>
    <col min="7917" max="7917" width="19.33203125" style="39" customWidth="1"/>
    <col min="7918" max="7918" width="9.6640625" style="39" customWidth="1"/>
    <col min="7919" max="7919" width="9.44140625" style="39" customWidth="1"/>
    <col min="7920" max="7920" width="8.6640625" style="39" customWidth="1"/>
    <col min="7921" max="7922" width="9.44140625" style="39" customWidth="1"/>
    <col min="7923" max="7923" width="7.6640625" style="39" customWidth="1"/>
    <col min="7924" max="7924" width="8.88671875" style="39" customWidth="1"/>
    <col min="7925" max="7925" width="8.6640625" style="39" customWidth="1"/>
    <col min="7926" max="7926" width="7.6640625" style="39" customWidth="1"/>
    <col min="7927" max="7928" width="8.109375" style="39" customWidth="1"/>
    <col min="7929" max="7929" width="6.44140625" style="39" customWidth="1"/>
    <col min="7930" max="7931" width="7.44140625" style="39" customWidth="1"/>
    <col min="7932" max="7932" width="6.33203125" style="39" customWidth="1"/>
    <col min="7933" max="7933" width="7.6640625" style="39" customWidth="1"/>
    <col min="7934" max="7934" width="7.33203125" style="39" customWidth="1"/>
    <col min="7935" max="7935" width="7.5546875" style="39" customWidth="1"/>
    <col min="7936" max="7936" width="8.33203125" style="39" customWidth="1"/>
    <col min="7937" max="7937" width="9.33203125" style="39" customWidth="1"/>
    <col min="7938" max="7938" width="7.33203125" style="39" customWidth="1"/>
    <col min="7939" max="7940" width="9.109375" style="39" customWidth="1"/>
    <col min="7941" max="7941" width="8" style="39" customWidth="1"/>
    <col min="7942" max="7943" width="9.109375" style="39" customWidth="1"/>
    <col min="7944" max="7944" width="8" style="39" customWidth="1"/>
    <col min="7945" max="7945" width="9" style="39" customWidth="1"/>
    <col min="7946" max="7946" width="9.33203125" style="39" customWidth="1"/>
    <col min="7947" max="7947" width="6.88671875" style="39" customWidth="1"/>
    <col min="7948" max="8172" width="8.88671875" style="39"/>
    <col min="8173" max="8173" width="19.33203125" style="39" customWidth="1"/>
    <col min="8174" max="8174" width="9.6640625" style="39" customWidth="1"/>
    <col min="8175" max="8175" width="9.44140625" style="39" customWidth="1"/>
    <col min="8176" max="8176" width="8.6640625" style="39" customWidth="1"/>
    <col min="8177" max="8178" width="9.44140625" style="39" customWidth="1"/>
    <col min="8179" max="8179" width="7.6640625" style="39" customWidth="1"/>
    <col min="8180" max="8180" width="8.88671875" style="39" customWidth="1"/>
    <col min="8181" max="8181" width="8.6640625" style="39" customWidth="1"/>
    <col min="8182" max="8182" width="7.6640625" style="39" customWidth="1"/>
    <col min="8183" max="8184" width="8.109375" style="39" customWidth="1"/>
    <col min="8185" max="8185" width="6.44140625" style="39" customWidth="1"/>
    <col min="8186" max="8187" width="7.44140625" style="39" customWidth="1"/>
    <col min="8188" max="8188" width="6.33203125" style="39" customWidth="1"/>
    <col min="8189" max="8189" width="7.6640625" style="39" customWidth="1"/>
    <col min="8190" max="8190" width="7.33203125" style="39" customWidth="1"/>
    <col min="8191" max="8191" width="7.5546875" style="39" customWidth="1"/>
    <col min="8192" max="8192" width="8.33203125" style="39" customWidth="1"/>
    <col min="8193" max="8193" width="9.33203125" style="39" customWidth="1"/>
    <col min="8194" max="8194" width="7.33203125" style="39" customWidth="1"/>
    <col min="8195" max="8196" width="9.109375" style="39" customWidth="1"/>
    <col min="8197" max="8197" width="8" style="39" customWidth="1"/>
    <col min="8198" max="8199" width="9.109375" style="39" customWidth="1"/>
    <col min="8200" max="8200" width="8" style="39" customWidth="1"/>
    <col min="8201" max="8201" width="9" style="39" customWidth="1"/>
    <col min="8202" max="8202" width="9.33203125" style="39" customWidth="1"/>
    <col min="8203" max="8203" width="6.88671875" style="39" customWidth="1"/>
    <col min="8204" max="8428" width="8.88671875" style="39"/>
    <col min="8429" max="8429" width="19.33203125" style="39" customWidth="1"/>
    <col min="8430" max="8430" width="9.6640625" style="39" customWidth="1"/>
    <col min="8431" max="8431" width="9.44140625" style="39" customWidth="1"/>
    <col min="8432" max="8432" width="8.6640625" style="39" customWidth="1"/>
    <col min="8433" max="8434" width="9.44140625" style="39" customWidth="1"/>
    <col min="8435" max="8435" width="7.6640625" style="39" customWidth="1"/>
    <col min="8436" max="8436" width="8.88671875" style="39" customWidth="1"/>
    <col min="8437" max="8437" width="8.6640625" style="39" customWidth="1"/>
    <col min="8438" max="8438" width="7.6640625" style="39" customWidth="1"/>
    <col min="8439" max="8440" width="8.109375" style="39" customWidth="1"/>
    <col min="8441" max="8441" width="6.44140625" style="39" customWidth="1"/>
    <col min="8442" max="8443" width="7.44140625" style="39" customWidth="1"/>
    <col min="8444" max="8444" width="6.33203125" style="39" customWidth="1"/>
    <col min="8445" max="8445" width="7.6640625" style="39" customWidth="1"/>
    <col min="8446" max="8446" width="7.33203125" style="39" customWidth="1"/>
    <col min="8447" max="8447" width="7.5546875" style="39" customWidth="1"/>
    <col min="8448" max="8448" width="8.33203125" style="39" customWidth="1"/>
    <col min="8449" max="8449" width="9.33203125" style="39" customWidth="1"/>
    <col min="8450" max="8450" width="7.33203125" style="39" customWidth="1"/>
    <col min="8451" max="8452" width="9.109375" style="39" customWidth="1"/>
    <col min="8453" max="8453" width="8" style="39" customWidth="1"/>
    <col min="8454" max="8455" width="9.109375" style="39" customWidth="1"/>
    <col min="8456" max="8456" width="8" style="39" customWidth="1"/>
    <col min="8457" max="8457" width="9" style="39" customWidth="1"/>
    <col min="8458" max="8458" width="9.33203125" style="39" customWidth="1"/>
    <col min="8459" max="8459" width="6.88671875" style="39" customWidth="1"/>
    <col min="8460" max="8684" width="8.88671875" style="39"/>
    <col min="8685" max="8685" width="19.33203125" style="39" customWidth="1"/>
    <col min="8686" max="8686" width="9.6640625" style="39" customWidth="1"/>
    <col min="8687" max="8687" width="9.44140625" style="39" customWidth="1"/>
    <col min="8688" max="8688" width="8.6640625" style="39" customWidth="1"/>
    <col min="8689" max="8690" width="9.44140625" style="39" customWidth="1"/>
    <col min="8691" max="8691" width="7.6640625" style="39" customWidth="1"/>
    <col min="8692" max="8692" width="8.88671875" style="39" customWidth="1"/>
    <col min="8693" max="8693" width="8.6640625" style="39" customWidth="1"/>
    <col min="8694" max="8694" width="7.6640625" style="39" customWidth="1"/>
    <col min="8695" max="8696" width="8.109375" style="39" customWidth="1"/>
    <col min="8697" max="8697" width="6.44140625" style="39" customWidth="1"/>
    <col min="8698" max="8699" width="7.44140625" style="39" customWidth="1"/>
    <col min="8700" max="8700" width="6.33203125" style="39" customWidth="1"/>
    <col min="8701" max="8701" width="7.6640625" style="39" customWidth="1"/>
    <col min="8702" max="8702" width="7.33203125" style="39" customWidth="1"/>
    <col min="8703" max="8703" width="7.5546875" style="39" customWidth="1"/>
    <col min="8704" max="8704" width="8.33203125" style="39" customWidth="1"/>
    <col min="8705" max="8705" width="9.33203125" style="39" customWidth="1"/>
    <col min="8706" max="8706" width="7.33203125" style="39" customWidth="1"/>
    <col min="8707" max="8708" width="9.109375" style="39" customWidth="1"/>
    <col min="8709" max="8709" width="8" style="39" customWidth="1"/>
    <col min="8710" max="8711" width="9.109375" style="39" customWidth="1"/>
    <col min="8712" max="8712" width="8" style="39" customWidth="1"/>
    <col min="8713" max="8713" width="9" style="39" customWidth="1"/>
    <col min="8714" max="8714" width="9.33203125" style="39" customWidth="1"/>
    <col min="8715" max="8715" width="6.88671875" style="39" customWidth="1"/>
    <col min="8716" max="8940" width="8.88671875" style="39"/>
    <col min="8941" max="8941" width="19.33203125" style="39" customWidth="1"/>
    <col min="8942" max="8942" width="9.6640625" style="39" customWidth="1"/>
    <col min="8943" max="8943" width="9.44140625" style="39" customWidth="1"/>
    <col min="8944" max="8944" width="8.6640625" style="39" customWidth="1"/>
    <col min="8945" max="8946" width="9.44140625" style="39" customWidth="1"/>
    <col min="8947" max="8947" width="7.6640625" style="39" customWidth="1"/>
    <col min="8948" max="8948" width="8.88671875" style="39" customWidth="1"/>
    <col min="8949" max="8949" width="8.6640625" style="39" customWidth="1"/>
    <col min="8950" max="8950" width="7.6640625" style="39" customWidth="1"/>
    <col min="8951" max="8952" width="8.109375" style="39" customWidth="1"/>
    <col min="8953" max="8953" width="6.44140625" style="39" customWidth="1"/>
    <col min="8954" max="8955" width="7.44140625" style="39" customWidth="1"/>
    <col min="8956" max="8956" width="6.33203125" style="39" customWidth="1"/>
    <col min="8957" max="8957" width="7.6640625" style="39" customWidth="1"/>
    <col min="8958" max="8958" width="7.33203125" style="39" customWidth="1"/>
    <col min="8959" max="8959" width="7.5546875" style="39" customWidth="1"/>
    <col min="8960" max="8960" width="8.33203125" style="39" customWidth="1"/>
    <col min="8961" max="8961" width="9.33203125" style="39" customWidth="1"/>
    <col min="8962" max="8962" width="7.33203125" style="39" customWidth="1"/>
    <col min="8963" max="8964" width="9.109375" style="39" customWidth="1"/>
    <col min="8965" max="8965" width="8" style="39" customWidth="1"/>
    <col min="8966" max="8967" width="9.109375" style="39" customWidth="1"/>
    <col min="8968" max="8968" width="8" style="39" customWidth="1"/>
    <col min="8969" max="8969" width="9" style="39" customWidth="1"/>
    <col min="8970" max="8970" width="9.33203125" style="39" customWidth="1"/>
    <col min="8971" max="8971" width="6.88671875" style="39" customWidth="1"/>
    <col min="8972" max="9196" width="8.88671875" style="39"/>
    <col min="9197" max="9197" width="19.33203125" style="39" customWidth="1"/>
    <col min="9198" max="9198" width="9.6640625" style="39" customWidth="1"/>
    <col min="9199" max="9199" width="9.44140625" style="39" customWidth="1"/>
    <col min="9200" max="9200" width="8.6640625" style="39" customWidth="1"/>
    <col min="9201" max="9202" width="9.44140625" style="39" customWidth="1"/>
    <col min="9203" max="9203" width="7.6640625" style="39" customWidth="1"/>
    <col min="9204" max="9204" width="8.88671875" style="39" customWidth="1"/>
    <col min="9205" max="9205" width="8.6640625" style="39" customWidth="1"/>
    <col min="9206" max="9206" width="7.6640625" style="39" customWidth="1"/>
    <col min="9207" max="9208" width="8.109375" style="39" customWidth="1"/>
    <col min="9209" max="9209" width="6.44140625" style="39" customWidth="1"/>
    <col min="9210" max="9211" width="7.44140625" style="39" customWidth="1"/>
    <col min="9212" max="9212" width="6.33203125" style="39" customWidth="1"/>
    <col min="9213" max="9213" width="7.6640625" style="39" customWidth="1"/>
    <col min="9214" max="9214" width="7.33203125" style="39" customWidth="1"/>
    <col min="9215" max="9215" width="7.5546875" style="39" customWidth="1"/>
    <col min="9216" max="9216" width="8.33203125" style="39" customWidth="1"/>
    <col min="9217" max="9217" width="9.33203125" style="39" customWidth="1"/>
    <col min="9218" max="9218" width="7.33203125" style="39" customWidth="1"/>
    <col min="9219" max="9220" width="9.109375" style="39" customWidth="1"/>
    <col min="9221" max="9221" width="8" style="39" customWidth="1"/>
    <col min="9222" max="9223" width="9.109375" style="39" customWidth="1"/>
    <col min="9224" max="9224" width="8" style="39" customWidth="1"/>
    <col min="9225" max="9225" width="9" style="39" customWidth="1"/>
    <col min="9226" max="9226" width="9.33203125" style="39" customWidth="1"/>
    <col min="9227" max="9227" width="6.88671875" style="39" customWidth="1"/>
    <col min="9228" max="9452" width="8.88671875" style="39"/>
    <col min="9453" max="9453" width="19.33203125" style="39" customWidth="1"/>
    <col min="9454" max="9454" width="9.6640625" style="39" customWidth="1"/>
    <col min="9455" max="9455" width="9.44140625" style="39" customWidth="1"/>
    <col min="9456" max="9456" width="8.6640625" style="39" customWidth="1"/>
    <col min="9457" max="9458" width="9.44140625" style="39" customWidth="1"/>
    <col min="9459" max="9459" width="7.6640625" style="39" customWidth="1"/>
    <col min="9460" max="9460" width="8.88671875" style="39" customWidth="1"/>
    <col min="9461" max="9461" width="8.6640625" style="39" customWidth="1"/>
    <col min="9462" max="9462" width="7.6640625" style="39" customWidth="1"/>
    <col min="9463" max="9464" width="8.109375" style="39" customWidth="1"/>
    <col min="9465" max="9465" width="6.44140625" style="39" customWidth="1"/>
    <col min="9466" max="9467" width="7.44140625" style="39" customWidth="1"/>
    <col min="9468" max="9468" width="6.33203125" style="39" customWidth="1"/>
    <col min="9469" max="9469" width="7.6640625" style="39" customWidth="1"/>
    <col min="9470" max="9470" width="7.33203125" style="39" customWidth="1"/>
    <col min="9471" max="9471" width="7.5546875" style="39" customWidth="1"/>
    <col min="9472" max="9472" width="8.33203125" style="39" customWidth="1"/>
    <col min="9473" max="9473" width="9.33203125" style="39" customWidth="1"/>
    <col min="9474" max="9474" width="7.33203125" style="39" customWidth="1"/>
    <col min="9475" max="9476" width="9.109375" style="39" customWidth="1"/>
    <col min="9477" max="9477" width="8" style="39" customWidth="1"/>
    <col min="9478" max="9479" width="9.109375" style="39" customWidth="1"/>
    <col min="9480" max="9480" width="8" style="39" customWidth="1"/>
    <col min="9481" max="9481" width="9" style="39" customWidth="1"/>
    <col min="9482" max="9482" width="9.33203125" style="39" customWidth="1"/>
    <col min="9483" max="9483" width="6.88671875" style="39" customWidth="1"/>
    <col min="9484" max="9708" width="8.88671875" style="39"/>
    <col min="9709" max="9709" width="19.33203125" style="39" customWidth="1"/>
    <col min="9710" max="9710" width="9.6640625" style="39" customWidth="1"/>
    <col min="9711" max="9711" width="9.44140625" style="39" customWidth="1"/>
    <col min="9712" max="9712" width="8.6640625" style="39" customWidth="1"/>
    <col min="9713" max="9714" width="9.44140625" style="39" customWidth="1"/>
    <col min="9715" max="9715" width="7.6640625" style="39" customWidth="1"/>
    <col min="9716" max="9716" width="8.88671875" style="39" customWidth="1"/>
    <col min="9717" max="9717" width="8.6640625" style="39" customWidth="1"/>
    <col min="9718" max="9718" width="7.6640625" style="39" customWidth="1"/>
    <col min="9719" max="9720" width="8.109375" style="39" customWidth="1"/>
    <col min="9721" max="9721" width="6.44140625" style="39" customWidth="1"/>
    <col min="9722" max="9723" width="7.44140625" style="39" customWidth="1"/>
    <col min="9724" max="9724" width="6.33203125" style="39" customWidth="1"/>
    <col min="9725" max="9725" width="7.6640625" style="39" customWidth="1"/>
    <col min="9726" max="9726" width="7.33203125" style="39" customWidth="1"/>
    <col min="9727" max="9727" width="7.5546875" style="39" customWidth="1"/>
    <col min="9728" max="9728" width="8.33203125" style="39" customWidth="1"/>
    <col min="9729" max="9729" width="9.33203125" style="39" customWidth="1"/>
    <col min="9730" max="9730" width="7.33203125" style="39" customWidth="1"/>
    <col min="9731" max="9732" width="9.109375" style="39" customWidth="1"/>
    <col min="9733" max="9733" width="8" style="39" customWidth="1"/>
    <col min="9734" max="9735" width="9.109375" style="39" customWidth="1"/>
    <col min="9736" max="9736" width="8" style="39" customWidth="1"/>
    <col min="9737" max="9737" width="9" style="39" customWidth="1"/>
    <col min="9738" max="9738" width="9.33203125" style="39" customWidth="1"/>
    <col min="9739" max="9739" width="6.88671875" style="39" customWidth="1"/>
    <col min="9740" max="9964" width="8.88671875" style="39"/>
    <col min="9965" max="9965" width="19.33203125" style="39" customWidth="1"/>
    <col min="9966" max="9966" width="9.6640625" style="39" customWidth="1"/>
    <col min="9967" max="9967" width="9.44140625" style="39" customWidth="1"/>
    <col min="9968" max="9968" width="8.6640625" style="39" customWidth="1"/>
    <col min="9969" max="9970" width="9.44140625" style="39" customWidth="1"/>
    <col min="9971" max="9971" width="7.6640625" style="39" customWidth="1"/>
    <col min="9972" max="9972" width="8.88671875" style="39" customWidth="1"/>
    <col min="9973" max="9973" width="8.6640625" style="39" customWidth="1"/>
    <col min="9974" max="9974" width="7.6640625" style="39" customWidth="1"/>
    <col min="9975" max="9976" width="8.109375" style="39" customWidth="1"/>
    <col min="9977" max="9977" width="6.44140625" style="39" customWidth="1"/>
    <col min="9978" max="9979" width="7.44140625" style="39" customWidth="1"/>
    <col min="9980" max="9980" width="6.33203125" style="39" customWidth="1"/>
    <col min="9981" max="9981" width="7.6640625" style="39" customWidth="1"/>
    <col min="9982" max="9982" width="7.33203125" style="39" customWidth="1"/>
    <col min="9983" max="9983" width="7.5546875" style="39" customWidth="1"/>
    <col min="9984" max="9984" width="8.33203125" style="39" customWidth="1"/>
    <col min="9985" max="9985" width="9.33203125" style="39" customWidth="1"/>
    <col min="9986" max="9986" width="7.33203125" style="39" customWidth="1"/>
    <col min="9987" max="9988" width="9.109375" style="39" customWidth="1"/>
    <col min="9989" max="9989" width="8" style="39" customWidth="1"/>
    <col min="9990" max="9991" width="9.109375" style="39" customWidth="1"/>
    <col min="9992" max="9992" width="8" style="39" customWidth="1"/>
    <col min="9993" max="9993" width="9" style="39" customWidth="1"/>
    <col min="9994" max="9994" width="9.33203125" style="39" customWidth="1"/>
    <col min="9995" max="9995" width="6.88671875" style="39" customWidth="1"/>
    <col min="9996" max="10220" width="8.88671875" style="39"/>
    <col min="10221" max="10221" width="19.33203125" style="39" customWidth="1"/>
    <col min="10222" max="10222" width="9.6640625" style="39" customWidth="1"/>
    <col min="10223" max="10223" width="9.44140625" style="39" customWidth="1"/>
    <col min="10224" max="10224" width="8.6640625" style="39" customWidth="1"/>
    <col min="10225" max="10226" width="9.44140625" style="39" customWidth="1"/>
    <col min="10227" max="10227" width="7.6640625" style="39" customWidth="1"/>
    <col min="10228" max="10228" width="8.88671875" style="39" customWidth="1"/>
    <col min="10229" max="10229" width="8.6640625" style="39" customWidth="1"/>
    <col min="10230" max="10230" width="7.6640625" style="39" customWidth="1"/>
    <col min="10231" max="10232" width="8.109375" style="39" customWidth="1"/>
    <col min="10233" max="10233" width="6.44140625" style="39" customWidth="1"/>
    <col min="10234" max="10235" width="7.44140625" style="39" customWidth="1"/>
    <col min="10236" max="10236" width="6.33203125" style="39" customWidth="1"/>
    <col min="10237" max="10237" width="7.6640625" style="39" customWidth="1"/>
    <col min="10238" max="10238" width="7.33203125" style="39" customWidth="1"/>
    <col min="10239" max="10239" width="7.5546875" style="39" customWidth="1"/>
    <col min="10240" max="10240" width="8.33203125" style="39" customWidth="1"/>
    <col min="10241" max="10241" width="9.33203125" style="39" customWidth="1"/>
    <col min="10242" max="10242" width="7.33203125" style="39" customWidth="1"/>
    <col min="10243" max="10244" width="9.109375" style="39" customWidth="1"/>
    <col min="10245" max="10245" width="8" style="39" customWidth="1"/>
    <col min="10246" max="10247" width="9.109375" style="39" customWidth="1"/>
    <col min="10248" max="10248" width="8" style="39" customWidth="1"/>
    <col min="10249" max="10249" width="9" style="39" customWidth="1"/>
    <col min="10250" max="10250" width="9.33203125" style="39" customWidth="1"/>
    <col min="10251" max="10251" width="6.88671875" style="39" customWidth="1"/>
    <col min="10252" max="10476" width="8.88671875" style="39"/>
    <col min="10477" max="10477" width="19.33203125" style="39" customWidth="1"/>
    <col min="10478" max="10478" width="9.6640625" style="39" customWidth="1"/>
    <col min="10479" max="10479" width="9.44140625" style="39" customWidth="1"/>
    <col min="10480" max="10480" width="8.6640625" style="39" customWidth="1"/>
    <col min="10481" max="10482" width="9.44140625" style="39" customWidth="1"/>
    <col min="10483" max="10483" width="7.6640625" style="39" customWidth="1"/>
    <col min="10484" max="10484" width="8.88671875" style="39" customWidth="1"/>
    <col min="10485" max="10485" width="8.6640625" style="39" customWidth="1"/>
    <col min="10486" max="10486" width="7.6640625" style="39" customWidth="1"/>
    <col min="10487" max="10488" width="8.109375" style="39" customWidth="1"/>
    <col min="10489" max="10489" width="6.44140625" style="39" customWidth="1"/>
    <col min="10490" max="10491" width="7.44140625" style="39" customWidth="1"/>
    <col min="10492" max="10492" width="6.33203125" style="39" customWidth="1"/>
    <col min="10493" max="10493" width="7.6640625" style="39" customWidth="1"/>
    <col min="10494" max="10494" width="7.33203125" style="39" customWidth="1"/>
    <col min="10495" max="10495" width="7.5546875" style="39" customWidth="1"/>
    <col min="10496" max="10496" width="8.33203125" style="39" customWidth="1"/>
    <col min="10497" max="10497" width="9.33203125" style="39" customWidth="1"/>
    <col min="10498" max="10498" width="7.33203125" style="39" customWidth="1"/>
    <col min="10499" max="10500" width="9.109375" style="39" customWidth="1"/>
    <col min="10501" max="10501" width="8" style="39" customWidth="1"/>
    <col min="10502" max="10503" width="9.109375" style="39" customWidth="1"/>
    <col min="10504" max="10504" width="8" style="39" customWidth="1"/>
    <col min="10505" max="10505" width="9" style="39" customWidth="1"/>
    <col min="10506" max="10506" width="9.33203125" style="39" customWidth="1"/>
    <col min="10507" max="10507" width="6.88671875" style="39" customWidth="1"/>
    <col min="10508" max="10732" width="8.88671875" style="39"/>
    <col min="10733" max="10733" width="19.33203125" style="39" customWidth="1"/>
    <col min="10734" max="10734" width="9.6640625" style="39" customWidth="1"/>
    <col min="10735" max="10735" width="9.44140625" style="39" customWidth="1"/>
    <col min="10736" max="10736" width="8.6640625" style="39" customWidth="1"/>
    <col min="10737" max="10738" width="9.44140625" style="39" customWidth="1"/>
    <col min="10739" max="10739" width="7.6640625" style="39" customWidth="1"/>
    <col min="10740" max="10740" width="8.88671875" style="39" customWidth="1"/>
    <col min="10741" max="10741" width="8.6640625" style="39" customWidth="1"/>
    <col min="10742" max="10742" width="7.6640625" style="39" customWidth="1"/>
    <col min="10743" max="10744" width="8.109375" style="39" customWidth="1"/>
    <col min="10745" max="10745" width="6.44140625" style="39" customWidth="1"/>
    <col min="10746" max="10747" width="7.44140625" style="39" customWidth="1"/>
    <col min="10748" max="10748" width="6.33203125" style="39" customWidth="1"/>
    <col min="10749" max="10749" width="7.6640625" style="39" customWidth="1"/>
    <col min="10750" max="10750" width="7.33203125" style="39" customWidth="1"/>
    <col min="10751" max="10751" width="7.5546875" style="39" customWidth="1"/>
    <col min="10752" max="10752" width="8.33203125" style="39" customWidth="1"/>
    <col min="10753" max="10753" width="9.33203125" style="39" customWidth="1"/>
    <col min="10754" max="10754" width="7.33203125" style="39" customWidth="1"/>
    <col min="10755" max="10756" width="9.109375" style="39" customWidth="1"/>
    <col min="10757" max="10757" width="8" style="39" customWidth="1"/>
    <col min="10758" max="10759" width="9.109375" style="39" customWidth="1"/>
    <col min="10760" max="10760" width="8" style="39" customWidth="1"/>
    <col min="10761" max="10761" width="9" style="39" customWidth="1"/>
    <col min="10762" max="10762" width="9.33203125" style="39" customWidth="1"/>
    <col min="10763" max="10763" width="6.88671875" style="39" customWidth="1"/>
    <col min="10764" max="10988" width="8.88671875" style="39"/>
    <col min="10989" max="10989" width="19.33203125" style="39" customWidth="1"/>
    <col min="10990" max="10990" width="9.6640625" style="39" customWidth="1"/>
    <col min="10991" max="10991" width="9.44140625" style="39" customWidth="1"/>
    <col min="10992" max="10992" width="8.6640625" style="39" customWidth="1"/>
    <col min="10993" max="10994" width="9.44140625" style="39" customWidth="1"/>
    <col min="10995" max="10995" width="7.6640625" style="39" customWidth="1"/>
    <col min="10996" max="10996" width="8.88671875" style="39" customWidth="1"/>
    <col min="10997" max="10997" width="8.6640625" style="39" customWidth="1"/>
    <col min="10998" max="10998" width="7.6640625" style="39" customWidth="1"/>
    <col min="10999" max="11000" width="8.109375" style="39" customWidth="1"/>
    <col min="11001" max="11001" width="6.44140625" style="39" customWidth="1"/>
    <col min="11002" max="11003" width="7.44140625" style="39" customWidth="1"/>
    <col min="11004" max="11004" width="6.33203125" style="39" customWidth="1"/>
    <col min="11005" max="11005" width="7.6640625" style="39" customWidth="1"/>
    <col min="11006" max="11006" width="7.33203125" style="39" customWidth="1"/>
    <col min="11007" max="11007" width="7.5546875" style="39" customWidth="1"/>
    <col min="11008" max="11008" width="8.33203125" style="39" customWidth="1"/>
    <col min="11009" max="11009" width="9.33203125" style="39" customWidth="1"/>
    <col min="11010" max="11010" width="7.33203125" style="39" customWidth="1"/>
    <col min="11011" max="11012" width="9.109375" style="39" customWidth="1"/>
    <col min="11013" max="11013" width="8" style="39" customWidth="1"/>
    <col min="11014" max="11015" width="9.109375" style="39" customWidth="1"/>
    <col min="11016" max="11016" width="8" style="39" customWidth="1"/>
    <col min="11017" max="11017" width="9" style="39" customWidth="1"/>
    <col min="11018" max="11018" width="9.33203125" style="39" customWidth="1"/>
    <col min="11019" max="11019" width="6.88671875" style="39" customWidth="1"/>
    <col min="11020" max="11244" width="8.88671875" style="39"/>
    <col min="11245" max="11245" width="19.33203125" style="39" customWidth="1"/>
    <col min="11246" max="11246" width="9.6640625" style="39" customWidth="1"/>
    <col min="11247" max="11247" width="9.44140625" style="39" customWidth="1"/>
    <col min="11248" max="11248" width="8.6640625" style="39" customWidth="1"/>
    <col min="11249" max="11250" width="9.44140625" style="39" customWidth="1"/>
    <col min="11251" max="11251" width="7.6640625" style="39" customWidth="1"/>
    <col min="11252" max="11252" width="8.88671875" style="39" customWidth="1"/>
    <col min="11253" max="11253" width="8.6640625" style="39" customWidth="1"/>
    <col min="11254" max="11254" width="7.6640625" style="39" customWidth="1"/>
    <col min="11255" max="11256" width="8.109375" style="39" customWidth="1"/>
    <col min="11257" max="11257" width="6.44140625" style="39" customWidth="1"/>
    <col min="11258" max="11259" width="7.44140625" style="39" customWidth="1"/>
    <col min="11260" max="11260" width="6.33203125" style="39" customWidth="1"/>
    <col min="11261" max="11261" width="7.6640625" style="39" customWidth="1"/>
    <col min="11262" max="11262" width="7.33203125" style="39" customWidth="1"/>
    <col min="11263" max="11263" width="7.5546875" style="39" customWidth="1"/>
    <col min="11264" max="11264" width="8.33203125" style="39" customWidth="1"/>
    <col min="11265" max="11265" width="9.33203125" style="39" customWidth="1"/>
    <col min="11266" max="11266" width="7.33203125" style="39" customWidth="1"/>
    <col min="11267" max="11268" width="9.109375" style="39" customWidth="1"/>
    <col min="11269" max="11269" width="8" style="39" customWidth="1"/>
    <col min="11270" max="11271" width="9.109375" style="39" customWidth="1"/>
    <col min="11272" max="11272" width="8" style="39" customWidth="1"/>
    <col min="11273" max="11273" width="9" style="39" customWidth="1"/>
    <col min="11274" max="11274" width="9.33203125" style="39" customWidth="1"/>
    <col min="11275" max="11275" width="6.88671875" style="39" customWidth="1"/>
    <col min="11276" max="11500" width="8.88671875" style="39"/>
    <col min="11501" max="11501" width="19.33203125" style="39" customWidth="1"/>
    <col min="11502" max="11502" width="9.6640625" style="39" customWidth="1"/>
    <col min="11503" max="11503" width="9.44140625" style="39" customWidth="1"/>
    <col min="11504" max="11504" width="8.6640625" style="39" customWidth="1"/>
    <col min="11505" max="11506" width="9.44140625" style="39" customWidth="1"/>
    <col min="11507" max="11507" width="7.6640625" style="39" customWidth="1"/>
    <col min="11508" max="11508" width="8.88671875" style="39" customWidth="1"/>
    <col min="11509" max="11509" width="8.6640625" style="39" customWidth="1"/>
    <col min="11510" max="11510" width="7.6640625" style="39" customWidth="1"/>
    <col min="11511" max="11512" width="8.109375" style="39" customWidth="1"/>
    <col min="11513" max="11513" width="6.44140625" style="39" customWidth="1"/>
    <col min="11514" max="11515" width="7.44140625" style="39" customWidth="1"/>
    <col min="11516" max="11516" width="6.33203125" style="39" customWidth="1"/>
    <col min="11517" max="11517" width="7.6640625" style="39" customWidth="1"/>
    <col min="11518" max="11518" width="7.33203125" style="39" customWidth="1"/>
    <col min="11519" max="11519" width="7.5546875" style="39" customWidth="1"/>
    <col min="11520" max="11520" width="8.33203125" style="39" customWidth="1"/>
    <col min="11521" max="11521" width="9.33203125" style="39" customWidth="1"/>
    <col min="11522" max="11522" width="7.33203125" style="39" customWidth="1"/>
    <col min="11523" max="11524" width="9.109375" style="39" customWidth="1"/>
    <col min="11525" max="11525" width="8" style="39" customWidth="1"/>
    <col min="11526" max="11527" width="9.109375" style="39" customWidth="1"/>
    <col min="11528" max="11528" width="8" style="39" customWidth="1"/>
    <col min="11529" max="11529" width="9" style="39" customWidth="1"/>
    <col min="11530" max="11530" width="9.33203125" style="39" customWidth="1"/>
    <col min="11531" max="11531" width="6.88671875" style="39" customWidth="1"/>
    <col min="11532" max="11756" width="8.88671875" style="39"/>
    <col min="11757" max="11757" width="19.33203125" style="39" customWidth="1"/>
    <col min="11758" max="11758" width="9.6640625" style="39" customWidth="1"/>
    <col min="11759" max="11759" width="9.44140625" style="39" customWidth="1"/>
    <col min="11760" max="11760" width="8.6640625" style="39" customWidth="1"/>
    <col min="11761" max="11762" width="9.44140625" style="39" customWidth="1"/>
    <col min="11763" max="11763" width="7.6640625" style="39" customWidth="1"/>
    <col min="11764" max="11764" width="8.88671875" style="39" customWidth="1"/>
    <col min="11765" max="11765" width="8.6640625" style="39" customWidth="1"/>
    <col min="11766" max="11766" width="7.6640625" style="39" customWidth="1"/>
    <col min="11767" max="11768" width="8.109375" style="39" customWidth="1"/>
    <col min="11769" max="11769" width="6.44140625" style="39" customWidth="1"/>
    <col min="11770" max="11771" width="7.44140625" style="39" customWidth="1"/>
    <col min="11772" max="11772" width="6.33203125" style="39" customWidth="1"/>
    <col min="11773" max="11773" width="7.6640625" style="39" customWidth="1"/>
    <col min="11774" max="11774" width="7.33203125" style="39" customWidth="1"/>
    <col min="11775" max="11775" width="7.5546875" style="39" customWidth="1"/>
    <col min="11776" max="11776" width="8.33203125" style="39" customWidth="1"/>
    <col min="11777" max="11777" width="9.33203125" style="39" customWidth="1"/>
    <col min="11778" max="11778" width="7.33203125" style="39" customWidth="1"/>
    <col min="11779" max="11780" width="9.109375" style="39" customWidth="1"/>
    <col min="11781" max="11781" width="8" style="39" customWidth="1"/>
    <col min="11782" max="11783" width="9.109375" style="39" customWidth="1"/>
    <col min="11784" max="11784" width="8" style="39" customWidth="1"/>
    <col min="11785" max="11785" width="9" style="39" customWidth="1"/>
    <col min="11786" max="11786" width="9.33203125" style="39" customWidth="1"/>
    <col min="11787" max="11787" width="6.88671875" style="39" customWidth="1"/>
    <col min="11788" max="12012" width="8.88671875" style="39"/>
    <col min="12013" max="12013" width="19.33203125" style="39" customWidth="1"/>
    <col min="12014" max="12014" width="9.6640625" style="39" customWidth="1"/>
    <col min="12015" max="12015" width="9.44140625" style="39" customWidth="1"/>
    <col min="12016" max="12016" width="8.6640625" style="39" customWidth="1"/>
    <col min="12017" max="12018" width="9.44140625" style="39" customWidth="1"/>
    <col min="12019" max="12019" width="7.6640625" style="39" customWidth="1"/>
    <col min="12020" max="12020" width="8.88671875" style="39" customWidth="1"/>
    <col min="12021" max="12021" width="8.6640625" style="39" customWidth="1"/>
    <col min="12022" max="12022" width="7.6640625" style="39" customWidth="1"/>
    <col min="12023" max="12024" width="8.109375" style="39" customWidth="1"/>
    <col min="12025" max="12025" width="6.44140625" style="39" customWidth="1"/>
    <col min="12026" max="12027" width="7.44140625" style="39" customWidth="1"/>
    <col min="12028" max="12028" width="6.33203125" style="39" customWidth="1"/>
    <col min="12029" max="12029" width="7.6640625" style="39" customWidth="1"/>
    <col min="12030" max="12030" width="7.33203125" style="39" customWidth="1"/>
    <col min="12031" max="12031" width="7.5546875" style="39" customWidth="1"/>
    <col min="12032" max="12032" width="8.33203125" style="39" customWidth="1"/>
    <col min="12033" max="12033" width="9.33203125" style="39" customWidth="1"/>
    <col min="12034" max="12034" width="7.33203125" style="39" customWidth="1"/>
    <col min="12035" max="12036" width="9.109375" style="39" customWidth="1"/>
    <col min="12037" max="12037" width="8" style="39" customWidth="1"/>
    <col min="12038" max="12039" width="9.109375" style="39" customWidth="1"/>
    <col min="12040" max="12040" width="8" style="39" customWidth="1"/>
    <col min="12041" max="12041" width="9" style="39" customWidth="1"/>
    <col min="12042" max="12042" width="9.33203125" style="39" customWidth="1"/>
    <col min="12043" max="12043" width="6.88671875" style="39" customWidth="1"/>
    <col min="12044" max="12268" width="8.88671875" style="39"/>
    <col min="12269" max="12269" width="19.33203125" style="39" customWidth="1"/>
    <col min="12270" max="12270" width="9.6640625" style="39" customWidth="1"/>
    <col min="12271" max="12271" width="9.44140625" style="39" customWidth="1"/>
    <col min="12272" max="12272" width="8.6640625" style="39" customWidth="1"/>
    <col min="12273" max="12274" width="9.44140625" style="39" customWidth="1"/>
    <col min="12275" max="12275" width="7.6640625" style="39" customWidth="1"/>
    <col min="12276" max="12276" width="8.88671875" style="39" customWidth="1"/>
    <col min="12277" max="12277" width="8.6640625" style="39" customWidth="1"/>
    <col min="12278" max="12278" width="7.6640625" style="39" customWidth="1"/>
    <col min="12279" max="12280" width="8.109375" style="39" customWidth="1"/>
    <col min="12281" max="12281" width="6.44140625" style="39" customWidth="1"/>
    <col min="12282" max="12283" width="7.44140625" style="39" customWidth="1"/>
    <col min="12284" max="12284" width="6.33203125" style="39" customWidth="1"/>
    <col min="12285" max="12285" width="7.6640625" style="39" customWidth="1"/>
    <col min="12286" max="12286" width="7.33203125" style="39" customWidth="1"/>
    <col min="12287" max="12287" width="7.5546875" style="39" customWidth="1"/>
    <col min="12288" max="12288" width="8.33203125" style="39" customWidth="1"/>
    <col min="12289" max="12289" width="9.33203125" style="39" customWidth="1"/>
    <col min="12290" max="12290" width="7.33203125" style="39" customWidth="1"/>
    <col min="12291" max="12292" width="9.109375" style="39" customWidth="1"/>
    <col min="12293" max="12293" width="8" style="39" customWidth="1"/>
    <col min="12294" max="12295" width="9.109375" style="39" customWidth="1"/>
    <col min="12296" max="12296" width="8" style="39" customWidth="1"/>
    <col min="12297" max="12297" width="9" style="39" customWidth="1"/>
    <col min="12298" max="12298" width="9.33203125" style="39" customWidth="1"/>
    <col min="12299" max="12299" width="6.88671875" style="39" customWidth="1"/>
    <col min="12300" max="12524" width="8.88671875" style="39"/>
    <col min="12525" max="12525" width="19.33203125" style="39" customWidth="1"/>
    <col min="12526" max="12526" width="9.6640625" style="39" customWidth="1"/>
    <col min="12527" max="12527" width="9.44140625" style="39" customWidth="1"/>
    <col min="12528" max="12528" width="8.6640625" style="39" customWidth="1"/>
    <col min="12529" max="12530" width="9.44140625" style="39" customWidth="1"/>
    <col min="12531" max="12531" width="7.6640625" style="39" customWidth="1"/>
    <col min="12532" max="12532" width="8.88671875" style="39" customWidth="1"/>
    <col min="12533" max="12533" width="8.6640625" style="39" customWidth="1"/>
    <col min="12534" max="12534" width="7.6640625" style="39" customWidth="1"/>
    <col min="12535" max="12536" width="8.109375" style="39" customWidth="1"/>
    <col min="12537" max="12537" width="6.44140625" style="39" customWidth="1"/>
    <col min="12538" max="12539" width="7.44140625" style="39" customWidth="1"/>
    <col min="12540" max="12540" width="6.33203125" style="39" customWidth="1"/>
    <col min="12541" max="12541" width="7.6640625" style="39" customWidth="1"/>
    <col min="12542" max="12542" width="7.33203125" style="39" customWidth="1"/>
    <col min="12543" max="12543" width="7.5546875" style="39" customWidth="1"/>
    <col min="12544" max="12544" width="8.33203125" style="39" customWidth="1"/>
    <col min="12545" max="12545" width="9.33203125" style="39" customWidth="1"/>
    <col min="12546" max="12546" width="7.33203125" style="39" customWidth="1"/>
    <col min="12547" max="12548" width="9.109375" style="39" customWidth="1"/>
    <col min="12549" max="12549" width="8" style="39" customWidth="1"/>
    <col min="12550" max="12551" width="9.109375" style="39" customWidth="1"/>
    <col min="12552" max="12552" width="8" style="39" customWidth="1"/>
    <col min="12553" max="12553" width="9" style="39" customWidth="1"/>
    <col min="12554" max="12554" width="9.33203125" style="39" customWidth="1"/>
    <col min="12555" max="12555" width="6.88671875" style="39" customWidth="1"/>
    <col min="12556" max="12780" width="8.88671875" style="39"/>
    <col min="12781" max="12781" width="19.33203125" style="39" customWidth="1"/>
    <col min="12782" max="12782" width="9.6640625" style="39" customWidth="1"/>
    <col min="12783" max="12783" width="9.44140625" style="39" customWidth="1"/>
    <col min="12784" max="12784" width="8.6640625" style="39" customWidth="1"/>
    <col min="12785" max="12786" width="9.44140625" style="39" customWidth="1"/>
    <col min="12787" max="12787" width="7.6640625" style="39" customWidth="1"/>
    <col min="12788" max="12788" width="8.88671875" style="39" customWidth="1"/>
    <col min="12789" max="12789" width="8.6640625" style="39" customWidth="1"/>
    <col min="12790" max="12790" width="7.6640625" style="39" customWidth="1"/>
    <col min="12791" max="12792" width="8.109375" style="39" customWidth="1"/>
    <col min="12793" max="12793" width="6.44140625" style="39" customWidth="1"/>
    <col min="12794" max="12795" width="7.44140625" style="39" customWidth="1"/>
    <col min="12796" max="12796" width="6.33203125" style="39" customWidth="1"/>
    <col min="12797" max="12797" width="7.6640625" style="39" customWidth="1"/>
    <col min="12798" max="12798" width="7.33203125" style="39" customWidth="1"/>
    <col min="12799" max="12799" width="7.5546875" style="39" customWidth="1"/>
    <col min="12800" max="12800" width="8.33203125" style="39" customWidth="1"/>
    <col min="12801" max="12801" width="9.33203125" style="39" customWidth="1"/>
    <col min="12802" max="12802" width="7.33203125" style="39" customWidth="1"/>
    <col min="12803" max="12804" width="9.109375" style="39" customWidth="1"/>
    <col min="12805" max="12805" width="8" style="39" customWidth="1"/>
    <col min="12806" max="12807" width="9.109375" style="39" customWidth="1"/>
    <col min="12808" max="12808" width="8" style="39" customWidth="1"/>
    <col min="12809" max="12809" width="9" style="39" customWidth="1"/>
    <col min="12810" max="12810" width="9.33203125" style="39" customWidth="1"/>
    <col min="12811" max="12811" width="6.88671875" style="39" customWidth="1"/>
    <col min="12812" max="13036" width="8.88671875" style="39"/>
    <col min="13037" max="13037" width="19.33203125" style="39" customWidth="1"/>
    <col min="13038" max="13038" width="9.6640625" style="39" customWidth="1"/>
    <col min="13039" max="13039" width="9.44140625" style="39" customWidth="1"/>
    <col min="13040" max="13040" width="8.6640625" style="39" customWidth="1"/>
    <col min="13041" max="13042" width="9.44140625" style="39" customWidth="1"/>
    <col min="13043" max="13043" width="7.6640625" style="39" customWidth="1"/>
    <col min="13044" max="13044" width="8.88671875" style="39" customWidth="1"/>
    <col min="13045" max="13045" width="8.6640625" style="39" customWidth="1"/>
    <col min="13046" max="13046" width="7.6640625" style="39" customWidth="1"/>
    <col min="13047" max="13048" width="8.109375" style="39" customWidth="1"/>
    <col min="13049" max="13049" width="6.44140625" style="39" customWidth="1"/>
    <col min="13050" max="13051" width="7.44140625" style="39" customWidth="1"/>
    <col min="13052" max="13052" width="6.33203125" style="39" customWidth="1"/>
    <col min="13053" max="13053" width="7.6640625" style="39" customWidth="1"/>
    <col min="13054" max="13054" width="7.33203125" style="39" customWidth="1"/>
    <col min="13055" max="13055" width="7.5546875" style="39" customWidth="1"/>
    <col min="13056" max="13056" width="8.33203125" style="39" customWidth="1"/>
    <col min="13057" max="13057" width="9.33203125" style="39" customWidth="1"/>
    <col min="13058" max="13058" width="7.33203125" style="39" customWidth="1"/>
    <col min="13059" max="13060" width="9.109375" style="39" customWidth="1"/>
    <col min="13061" max="13061" width="8" style="39" customWidth="1"/>
    <col min="13062" max="13063" width="9.109375" style="39" customWidth="1"/>
    <col min="13064" max="13064" width="8" style="39" customWidth="1"/>
    <col min="13065" max="13065" width="9" style="39" customWidth="1"/>
    <col min="13066" max="13066" width="9.33203125" style="39" customWidth="1"/>
    <col min="13067" max="13067" width="6.88671875" style="39" customWidth="1"/>
    <col min="13068" max="13292" width="8.88671875" style="39"/>
    <col min="13293" max="13293" width="19.33203125" style="39" customWidth="1"/>
    <col min="13294" max="13294" width="9.6640625" style="39" customWidth="1"/>
    <col min="13295" max="13295" width="9.44140625" style="39" customWidth="1"/>
    <col min="13296" max="13296" width="8.6640625" style="39" customWidth="1"/>
    <col min="13297" max="13298" width="9.44140625" style="39" customWidth="1"/>
    <col min="13299" max="13299" width="7.6640625" style="39" customWidth="1"/>
    <col min="13300" max="13300" width="8.88671875" style="39" customWidth="1"/>
    <col min="13301" max="13301" width="8.6640625" style="39" customWidth="1"/>
    <col min="13302" max="13302" width="7.6640625" style="39" customWidth="1"/>
    <col min="13303" max="13304" width="8.109375" style="39" customWidth="1"/>
    <col min="13305" max="13305" width="6.44140625" style="39" customWidth="1"/>
    <col min="13306" max="13307" width="7.44140625" style="39" customWidth="1"/>
    <col min="13308" max="13308" width="6.33203125" style="39" customWidth="1"/>
    <col min="13309" max="13309" width="7.6640625" style="39" customWidth="1"/>
    <col min="13310" max="13310" width="7.33203125" style="39" customWidth="1"/>
    <col min="13311" max="13311" width="7.5546875" style="39" customWidth="1"/>
    <col min="13312" max="13312" width="8.33203125" style="39" customWidth="1"/>
    <col min="13313" max="13313" width="9.33203125" style="39" customWidth="1"/>
    <col min="13314" max="13314" width="7.33203125" style="39" customWidth="1"/>
    <col min="13315" max="13316" width="9.109375" style="39" customWidth="1"/>
    <col min="13317" max="13317" width="8" style="39" customWidth="1"/>
    <col min="13318" max="13319" width="9.109375" style="39" customWidth="1"/>
    <col min="13320" max="13320" width="8" style="39" customWidth="1"/>
    <col min="13321" max="13321" width="9" style="39" customWidth="1"/>
    <col min="13322" max="13322" width="9.33203125" style="39" customWidth="1"/>
    <col min="13323" max="13323" width="6.88671875" style="39" customWidth="1"/>
    <col min="13324" max="13548" width="8.88671875" style="39"/>
    <col min="13549" max="13549" width="19.33203125" style="39" customWidth="1"/>
    <col min="13550" max="13550" width="9.6640625" style="39" customWidth="1"/>
    <col min="13551" max="13551" width="9.44140625" style="39" customWidth="1"/>
    <col min="13552" max="13552" width="8.6640625" style="39" customWidth="1"/>
    <col min="13553" max="13554" width="9.44140625" style="39" customWidth="1"/>
    <col min="13555" max="13555" width="7.6640625" style="39" customWidth="1"/>
    <col min="13556" max="13556" width="8.88671875" style="39" customWidth="1"/>
    <col min="13557" max="13557" width="8.6640625" style="39" customWidth="1"/>
    <col min="13558" max="13558" width="7.6640625" style="39" customWidth="1"/>
    <col min="13559" max="13560" width="8.109375" style="39" customWidth="1"/>
    <col min="13561" max="13561" width="6.44140625" style="39" customWidth="1"/>
    <col min="13562" max="13563" width="7.44140625" style="39" customWidth="1"/>
    <col min="13564" max="13564" width="6.33203125" style="39" customWidth="1"/>
    <col min="13565" max="13565" width="7.6640625" style="39" customWidth="1"/>
    <col min="13566" max="13566" width="7.33203125" style="39" customWidth="1"/>
    <col min="13567" max="13567" width="7.5546875" style="39" customWidth="1"/>
    <col min="13568" max="13568" width="8.33203125" style="39" customWidth="1"/>
    <col min="13569" max="13569" width="9.33203125" style="39" customWidth="1"/>
    <col min="13570" max="13570" width="7.33203125" style="39" customWidth="1"/>
    <col min="13571" max="13572" width="9.109375" style="39" customWidth="1"/>
    <col min="13573" max="13573" width="8" style="39" customWidth="1"/>
    <col min="13574" max="13575" width="9.109375" style="39" customWidth="1"/>
    <col min="13576" max="13576" width="8" style="39" customWidth="1"/>
    <col min="13577" max="13577" width="9" style="39" customWidth="1"/>
    <col min="13578" max="13578" width="9.33203125" style="39" customWidth="1"/>
    <col min="13579" max="13579" width="6.88671875" style="39" customWidth="1"/>
    <col min="13580" max="13804" width="8.88671875" style="39"/>
    <col min="13805" max="13805" width="19.33203125" style="39" customWidth="1"/>
    <col min="13806" max="13806" width="9.6640625" style="39" customWidth="1"/>
    <col min="13807" max="13807" width="9.44140625" style="39" customWidth="1"/>
    <col min="13808" max="13808" width="8.6640625" style="39" customWidth="1"/>
    <col min="13809" max="13810" width="9.44140625" style="39" customWidth="1"/>
    <col min="13811" max="13811" width="7.6640625" style="39" customWidth="1"/>
    <col min="13812" max="13812" width="8.88671875" style="39" customWidth="1"/>
    <col min="13813" max="13813" width="8.6640625" style="39" customWidth="1"/>
    <col min="13814" max="13814" width="7.6640625" style="39" customWidth="1"/>
    <col min="13815" max="13816" width="8.109375" style="39" customWidth="1"/>
    <col min="13817" max="13817" width="6.44140625" style="39" customWidth="1"/>
    <col min="13818" max="13819" width="7.44140625" style="39" customWidth="1"/>
    <col min="13820" max="13820" width="6.33203125" style="39" customWidth="1"/>
    <col min="13821" max="13821" width="7.6640625" style="39" customWidth="1"/>
    <col min="13822" max="13822" width="7.33203125" style="39" customWidth="1"/>
    <col min="13823" max="13823" width="7.5546875" style="39" customWidth="1"/>
    <col min="13824" max="13824" width="8.33203125" style="39" customWidth="1"/>
    <col min="13825" max="13825" width="9.33203125" style="39" customWidth="1"/>
    <col min="13826" max="13826" width="7.33203125" style="39" customWidth="1"/>
    <col min="13827" max="13828" width="9.109375" style="39" customWidth="1"/>
    <col min="13829" max="13829" width="8" style="39" customWidth="1"/>
    <col min="13830" max="13831" width="9.109375" style="39" customWidth="1"/>
    <col min="13832" max="13832" width="8" style="39" customWidth="1"/>
    <col min="13833" max="13833" width="9" style="39" customWidth="1"/>
    <col min="13834" max="13834" width="9.33203125" style="39" customWidth="1"/>
    <col min="13835" max="13835" width="6.88671875" style="39" customWidth="1"/>
    <col min="13836" max="14060" width="8.88671875" style="39"/>
    <col min="14061" max="14061" width="19.33203125" style="39" customWidth="1"/>
    <col min="14062" max="14062" width="9.6640625" style="39" customWidth="1"/>
    <col min="14063" max="14063" width="9.44140625" style="39" customWidth="1"/>
    <col min="14064" max="14064" width="8.6640625" style="39" customWidth="1"/>
    <col min="14065" max="14066" width="9.44140625" style="39" customWidth="1"/>
    <col min="14067" max="14067" width="7.6640625" style="39" customWidth="1"/>
    <col min="14068" max="14068" width="8.88671875" style="39" customWidth="1"/>
    <col min="14069" max="14069" width="8.6640625" style="39" customWidth="1"/>
    <col min="14070" max="14070" width="7.6640625" style="39" customWidth="1"/>
    <col min="14071" max="14072" width="8.109375" style="39" customWidth="1"/>
    <col min="14073" max="14073" width="6.44140625" style="39" customWidth="1"/>
    <col min="14074" max="14075" width="7.44140625" style="39" customWidth="1"/>
    <col min="14076" max="14076" width="6.33203125" style="39" customWidth="1"/>
    <col min="14077" max="14077" width="7.6640625" style="39" customWidth="1"/>
    <col min="14078" max="14078" width="7.33203125" style="39" customWidth="1"/>
    <col min="14079" max="14079" width="7.5546875" style="39" customWidth="1"/>
    <col min="14080" max="14080" width="8.33203125" style="39" customWidth="1"/>
    <col min="14081" max="14081" width="9.33203125" style="39" customWidth="1"/>
    <col min="14082" max="14082" width="7.33203125" style="39" customWidth="1"/>
    <col min="14083" max="14084" width="9.109375" style="39" customWidth="1"/>
    <col min="14085" max="14085" width="8" style="39" customWidth="1"/>
    <col min="14086" max="14087" width="9.109375" style="39" customWidth="1"/>
    <col min="14088" max="14088" width="8" style="39" customWidth="1"/>
    <col min="14089" max="14089" width="9" style="39" customWidth="1"/>
    <col min="14090" max="14090" width="9.33203125" style="39" customWidth="1"/>
    <col min="14091" max="14091" width="6.88671875" style="39" customWidth="1"/>
    <col min="14092" max="14316" width="8.88671875" style="39"/>
    <col min="14317" max="14317" width="19.33203125" style="39" customWidth="1"/>
    <col min="14318" max="14318" width="9.6640625" style="39" customWidth="1"/>
    <col min="14319" max="14319" width="9.44140625" style="39" customWidth="1"/>
    <col min="14320" max="14320" width="8.6640625" style="39" customWidth="1"/>
    <col min="14321" max="14322" width="9.44140625" style="39" customWidth="1"/>
    <col min="14323" max="14323" width="7.6640625" style="39" customWidth="1"/>
    <col min="14324" max="14324" width="8.88671875" style="39" customWidth="1"/>
    <col min="14325" max="14325" width="8.6640625" style="39" customWidth="1"/>
    <col min="14326" max="14326" width="7.6640625" style="39" customWidth="1"/>
    <col min="14327" max="14328" width="8.109375" style="39" customWidth="1"/>
    <col min="14329" max="14329" width="6.44140625" style="39" customWidth="1"/>
    <col min="14330" max="14331" width="7.44140625" style="39" customWidth="1"/>
    <col min="14332" max="14332" width="6.33203125" style="39" customWidth="1"/>
    <col min="14333" max="14333" width="7.6640625" style="39" customWidth="1"/>
    <col min="14334" max="14334" width="7.33203125" style="39" customWidth="1"/>
    <col min="14335" max="14335" width="7.5546875" style="39" customWidth="1"/>
    <col min="14336" max="14336" width="8.33203125" style="39" customWidth="1"/>
    <col min="14337" max="14337" width="9.33203125" style="39" customWidth="1"/>
    <col min="14338" max="14338" width="7.33203125" style="39" customWidth="1"/>
    <col min="14339" max="14340" width="9.109375" style="39" customWidth="1"/>
    <col min="14341" max="14341" width="8" style="39" customWidth="1"/>
    <col min="14342" max="14343" width="9.109375" style="39" customWidth="1"/>
    <col min="14344" max="14344" width="8" style="39" customWidth="1"/>
    <col min="14345" max="14345" width="9" style="39" customWidth="1"/>
    <col min="14346" max="14346" width="9.33203125" style="39" customWidth="1"/>
    <col min="14347" max="14347" width="6.88671875" style="39" customWidth="1"/>
    <col min="14348" max="14572" width="8.88671875" style="39"/>
    <col min="14573" max="14573" width="19.33203125" style="39" customWidth="1"/>
    <col min="14574" max="14574" width="9.6640625" style="39" customWidth="1"/>
    <col min="14575" max="14575" width="9.44140625" style="39" customWidth="1"/>
    <col min="14576" max="14576" width="8.6640625" style="39" customWidth="1"/>
    <col min="14577" max="14578" width="9.44140625" style="39" customWidth="1"/>
    <col min="14579" max="14579" width="7.6640625" style="39" customWidth="1"/>
    <col min="14580" max="14580" width="8.88671875" style="39" customWidth="1"/>
    <col min="14581" max="14581" width="8.6640625" style="39" customWidth="1"/>
    <col min="14582" max="14582" width="7.6640625" style="39" customWidth="1"/>
    <col min="14583" max="14584" width="8.109375" style="39" customWidth="1"/>
    <col min="14585" max="14585" width="6.44140625" style="39" customWidth="1"/>
    <col min="14586" max="14587" width="7.44140625" style="39" customWidth="1"/>
    <col min="14588" max="14588" width="6.33203125" style="39" customWidth="1"/>
    <col min="14589" max="14589" width="7.6640625" style="39" customWidth="1"/>
    <col min="14590" max="14590" width="7.33203125" style="39" customWidth="1"/>
    <col min="14591" max="14591" width="7.5546875" style="39" customWidth="1"/>
    <col min="14592" max="14592" width="8.33203125" style="39" customWidth="1"/>
    <col min="14593" max="14593" width="9.33203125" style="39" customWidth="1"/>
    <col min="14594" max="14594" width="7.33203125" style="39" customWidth="1"/>
    <col min="14595" max="14596" width="9.109375" style="39" customWidth="1"/>
    <col min="14597" max="14597" width="8" style="39" customWidth="1"/>
    <col min="14598" max="14599" width="9.109375" style="39" customWidth="1"/>
    <col min="14600" max="14600" width="8" style="39" customWidth="1"/>
    <col min="14601" max="14601" width="9" style="39" customWidth="1"/>
    <col min="14602" max="14602" width="9.33203125" style="39" customWidth="1"/>
    <col min="14603" max="14603" width="6.88671875" style="39" customWidth="1"/>
    <col min="14604" max="14828" width="8.88671875" style="39"/>
    <col min="14829" max="14829" width="19.33203125" style="39" customWidth="1"/>
    <col min="14830" max="14830" width="9.6640625" style="39" customWidth="1"/>
    <col min="14831" max="14831" width="9.44140625" style="39" customWidth="1"/>
    <col min="14832" max="14832" width="8.6640625" style="39" customWidth="1"/>
    <col min="14833" max="14834" width="9.44140625" style="39" customWidth="1"/>
    <col min="14835" max="14835" width="7.6640625" style="39" customWidth="1"/>
    <col min="14836" max="14836" width="8.88671875" style="39" customWidth="1"/>
    <col min="14837" max="14837" width="8.6640625" style="39" customWidth="1"/>
    <col min="14838" max="14838" width="7.6640625" style="39" customWidth="1"/>
    <col min="14839" max="14840" width="8.109375" style="39" customWidth="1"/>
    <col min="14841" max="14841" width="6.44140625" style="39" customWidth="1"/>
    <col min="14842" max="14843" width="7.44140625" style="39" customWidth="1"/>
    <col min="14844" max="14844" width="6.33203125" style="39" customWidth="1"/>
    <col min="14845" max="14845" width="7.6640625" style="39" customWidth="1"/>
    <col min="14846" max="14846" width="7.33203125" style="39" customWidth="1"/>
    <col min="14847" max="14847" width="7.5546875" style="39" customWidth="1"/>
    <col min="14848" max="14848" width="8.33203125" style="39" customWidth="1"/>
    <col min="14849" max="14849" width="9.33203125" style="39" customWidth="1"/>
    <col min="14850" max="14850" width="7.33203125" style="39" customWidth="1"/>
    <col min="14851" max="14852" width="9.109375" style="39" customWidth="1"/>
    <col min="14853" max="14853" width="8" style="39" customWidth="1"/>
    <col min="14854" max="14855" width="9.109375" style="39" customWidth="1"/>
    <col min="14856" max="14856" width="8" style="39" customWidth="1"/>
    <col min="14857" max="14857" width="9" style="39" customWidth="1"/>
    <col min="14858" max="14858" width="9.33203125" style="39" customWidth="1"/>
    <col min="14859" max="14859" width="6.88671875" style="39" customWidth="1"/>
    <col min="14860" max="15084" width="8.88671875" style="39"/>
    <col min="15085" max="15085" width="19.33203125" style="39" customWidth="1"/>
    <col min="15086" max="15086" width="9.6640625" style="39" customWidth="1"/>
    <col min="15087" max="15087" width="9.44140625" style="39" customWidth="1"/>
    <col min="15088" max="15088" width="8.6640625" style="39" customWidth="1"/>
    <col min="15089" max="15090" width="9.44140625" style="39" customWidth="1"/>
    <col min="15091" max="15091" width="7.6640625" style="39" customWidth="1"/>
    <col min="15092" max="15092" width="8.88671875" style="39" customWidth="1"/>
    <col min="15093" max="15093" width="8.6640625" style="39" customWidth="1"/>
    <col min="15094" max="15094" width="7.6640625" style="39" customWidth="1"/>
    <col min="15095" max="15096" width="8.109375" style="39" customWidth="1"/>
    <col min="15097" max="15097" width="6.44140625" style="39" customWidth="1"/>
    <col min="15098" max="15099" width="7.44140625" style="39" customWidth="1"/>
    <col min="15100" max="15100" width="6.33203125" style="39" customWidth="1"/>
    <col min="15101" max="15101" width="7.6640625" style="39" customWidth="1"/>
    <col min="15102" max="15102" width="7.33203125" style="39" customWidth="1"/>
    <col min="15103" max="15103" width="7.5546875" style="39" customWidth="1"/>
    <col min="15104" max="15104" width="8.33203125" style="39" customWidth="1"/>
    <col min="15105" max="15105" width="9.33203125" style="39" customWidth="1"/>
    <col min="15106" max="15106" width="7.33203125" style="39" customWidth="1"/>
    <col min="15107" max="15108" width="9.109375" style="39" customWidth="1"/>
    <col min="15109" max="15109" width="8" style="39" customWidth="1"/>
    <col min="15110" max="15111" width="9.109375" style="39" customWidth="1"/>
    <col min="15112" max="15112" width="8" style="39" customWidth="1"/>
    <col min="15113" max="15113" width="9" style="39" customWidth="1"/>
    <col min="15114" max="15114" width="9.33203125" style="39" customWidth="1"/>
    <col min="15115" max="15115" width="6.88671875" style="39" customWidth="1"/>
    <col min="15116" max="15340" width="8.88671875" style="39"/>
    <col min="15341" max="15341" width="19.33203125" style="39" customWidth="1"/>
    <col min="15342" max="15342" width="9.6640625" style="39" customWidth="1"/>
    <col min="15343" max="15343" width="9.44140625" style="39" customWidth="1"/>
    <col min="15344" max="15344" width="8.6640625" style="39" customWidth="1"/>
    <col min="15345" max="15346" width="9.44140625" style="39" customWidth="1"/>
    <col min="15347" max="15347" width="7.6640625" style="39" customWidth="1"/>
    <col min="15348" max="15348" width="8.88671875" style="39" customWidth="1"/>
    <col min="15349" max="15349" width="8.6640625" style="39" customWidth="1"/>
    <col min="15350" max="15350" width="7.6640625" style="39" customWidth="1"/>
    <col min="15351" max="15352" width="8.109375" style="39" customWidth="1"/>
    <col min="15353" max="15353" width="6.44140625" style="39" customWidth="1"/>
    <col min="15354" max="15355" width="7.44140625" style="39" customWidth="1"/>
    <col min="15356" max="15356" width="6.33203125" style="39" customWidth="1"/>
    <col min="15357" max="15357" width="7.6640625" style="39" customWidth="1"/>
    <col min="15358" max="15358" width="7.33203125" style="39" customWidth="1"/>
    <col min="15359" max="15359" width="7.5546875" style="39" customWidth="1"/>
    <col min="15360" max="15360" width="8.33203125" style="39" customWidth="1"/>
    <col min="15361" max="15361" width="9.33203125" style="39" customWidth="1"/>
    <col min="15362" max="15362" width="7.33203125" style="39" customWidth="1"/>
    <col min="15363" max="15364" width="9.109375" style="39" customWidth="1"/>
    <col min="15365" max="15365" width="8" style="39" customWidth="1"/>
    <col min="15366" max="15367" width="9.109375" style="39" customWidth="1"/>
    <col min="15368" max="15368" width="8" style="39" customWidth="1"/>
    <col min="15369" max="15369" width="9" style="39" customWidth="1"/>
    <col min="15370" max="15370" width="9.33203125" style="39" customWidth="1"/>
    <col min="15371" max="15371" width="6.88671875" style="39" customWidth="1"/>
    <col min="15372" max="15596" width="8.88671875" style="39"/>
    <col min="15597" max="15597" width="19.33203125" style="39" customWidth="1"/>
    <col min="15598" max="15598" width="9.6640625" style="39" customWidth="1"/>
    <col min="15599" max="15599" width="9.44140625" style="39" customWidth="1"/>
    <col min="15600" max="15600" width="8.6640625" style="39" customWidth="1"/>
    <col min="15601" max="15602" width="9.44140625" style="39" customWidth="1"/>
    <col min="15603" max="15603" width="7.6640625" style="39" customWidth="1"/>
    <col min="15604" max="15604" width="8.88671875" style="39" customWidth="1"/>
    <col min="15605" max="15605" width="8.6640625" style="39" customWidth="1"/>
    <col min="15606" max="15606" width="7.6640625" style="39" customWidth="1"/>
    <col min="15607" max="15608" width="8.109375" style="39" customWidth="1"/>
    <col min="15609" max="15609" width="6.44140625" style="39" customWidth="1"/>
    <col min="15610" max="15611" width="7.44140625" style="39" customWidth="1"/>
    <col min="15612" max="15612" width="6.33203125" style="39" customWidth="1"/>
    <col min="15613" max="15613" width="7.6640625" style="39" customWidth="1"/>
    <col min="15614" max="15614" width="7.33203125" style="39" customWidth="1"/>
    <col min="15615" max="15615" width="7.5546875" style="39" customWidth="1"/>
    <col min="15616" max="15616" width="8.33203125" style="39" customWidth="1"/>
    <col min="15617" max="15617" width="9.33203125" style="39" customWidth="1"/>
    <col min="15618" max="15618" width="7.33203125" style="39" customWidth="1"/>
    <col min="15619" max="15620" width="9.109375" style="39" customWidth="1"/>
    <col min="15621" max="15621" width="8" style="39" customWidth="1"/>
    <col min="15622" max="15623" width="9.109375" style="39" customWidth="1"/>
    <col min="15624" max="15624" width="8" style="39" customWidth="1"/>
    <col min="15625" max="15625" width="9" style="39" customWidth="1"/>
    <col min="15626" max="15626" width="9.33203125" style="39" customWidth="1"/>
    <col min="15627" max="15627" width="6.88671875" style="39" customWidth="1"/>
    <col min="15628" max="15852" width="8.88671875" style="39"/>
    <col min="15853" max="15853" width="19.33203125" style="39" customWidth="1"/>
    <col min="15854" max="15854" width="9.6640625" style="39" customWidth="1"/>
    <col min="15855" max="15855" width="9.44140625" style="39" customWidth="1"/>
    <col min="15856" max="15856" width="8.6640625" style="39" customWidth="1"/>
    <col min="15857" max="15858" width="9.44140625" style="39" customWidth="1"/>
    <col min="15859" max="15859" width="7.6640625" style="39" customWidth="1"/>
    <col min="15860" max="15860" width="8.88671875" style="39" customWidth="1"/>
    <col min="15861" max="15861" width="8.6640625" style="39" customWidth="1"/>
    <col min="15862" max="15862" width="7.6640625" style="39" customWidth="1"/>
    <col min="15863" max="15864" width="8.109375" style="39" customWidth="1"/>
    <col min="15865" max="15865" width="6.44140625" style="39" customWidth="1"/>
    <col min="15866" max="15867" width="7.44140625" style="39" customWidth="1"/>
    <col min="15868" max="15868" width="6.33203125" style="39" customWidth="1"/>
    <col min="15869" max="15869" width="7.6640625" style="39" customWidth="1"/>
    <col min="15870" max="15870" width="7.33203125" style="39" customWidth="1"/>
    <col min="15871" max="15871" width="7.5546875" style="39" customWidth="1"/>
    <col min="15872" max="15872" width="8.33203125" style="39" customWidth="1"/>
    <col min="15873" max="15873" width="9.33203125" style="39" customWidth="1"/>
    <col min="15874" max="15874" width="7.33203125" style="39" customWidth="1"/>
    <col min="15875" max="15876" width="9.109375" style="39" customWidth="1"/>
    <col min="15877" max="15877" width="8" style="39" customWidth="1"/>
    <col min="15878" max="15879" width="9.109375" style="39" customWidth="1"/>
    <col min="15880" max="15880" width="8" style="39" customWidth="1"/>
    <col min="15881" max="15881" width="9" style="39" customWidth="1"/>
    <col min="15882" max="15882" width="9.33203125" style="39" customWidth="1"/>
    <col min="15883" max="15883" width="6.88671875" style="39" customWidth="1"/>
    <col min="15884" max="16108" width="8.88671875" style="39"/>
    <col min="16109" max="16109" width="19.33203125" style="39" customWidth="1"/>
    <col min="16110" max="16110" width="9.6640625" style="39" customWidth="1"/>
    <col min="16111" max="16111" width="9.44140625" style="39" customWidth="1"/>
    <col min="16112" max="16112" width="8.6640625" style="39" customWidth="1"/>
    <col min="16113" max="16114" width="9.44140625" style="39" customWidth="1"/>
    <col min="16115" max="16115" width="7.6640625" style="39" customWidth="1"/>
    <col min="16116" max="16116" width="8.88671875" style="39" customWidth="1"/>
    <col min="16117" max="16117" width="8.6640625" style="39" customWidth="1"/>
    <col min="16118" max="16118" width="7.6640625" style="39" customWidth="1"/>
    <col min="16119" max="16120" width="8.109375" style="39" customWidth="1"/>
    <col min="16121" max="16121" width="6.44140625" style="39" customWidth="1"/>
    <col min="16122" max="16123" width="7.44140625" style="39" customWidth="1"/>
    <col min="16124" max="16124" width="6.33203125" style="39" customWidth="1"/>
    <col min="16125" max="16125" width="7.6640625" style="39" customWidth="1"/>
    <col min="16126" max="16126" width="7.33203125" style="39" customWidth="1"/>
    <col min="16127" max="16127" width="7.5546875" style="39" customWidth="1"/>
    <col min="16128" max="16128" width="8.33203125" style="39" customWidth="1"/>
    <col min="16129" max="16129" width="9.33203125" style="39" customWidth="1"/>
    <col min="16130" max="16130" width="7.33203125" style="39" customWidth="1"/>
    <col min="16131" max="16132" width="9.109375" style="39" customWidth="1"/>
    <col min="16133" max="16133" width="8" style="39" customWidth="1"/>
    <col min="16134" max="16135" width="9.109375" style="39" customWidth="1"/>
    <col min="16136" max="16136" width="8" style="39" customWidth="1"/>
    <col min="16137" max="16137" width="9" style="39" customWidth="1"/>
    <col min="16138" max="16138" width="9.33203125" style="39" customWidth="1"/>
    <col min="16139" max="16139" width="6.88671875" style="39" customWidth="1"/>
    <col min="16140" max="16367" width="8.88671875" style="39"/>
    <col min="16368" max="16384" width="9.109375" style="39" customWidth="1"/>
  </cols>
  <sheetData>
    <row r="1" spans="1:11" ht="7.2" customHeight="1"/>
    <row r="2" spans="1:11" s="29" customFormat="1" ht="31.2" customHeight="1">
      <c r="A2" s="139"/>
      <c r="B2" s="368" t="s">
        <v>94</v>
      </c>
      <c r="C2" s="368"/>
      <c r="D2" s="368"/>
      <c r="E2" s="368"/>
      <c r="F2" s="368"/>
      <c r="G2" s="368"/>
      <c r="H2" s="368"/>
      <c r="I2" s="368"/>
      <c r="J2" s="368"/>
      <c r="K2" s="368"/>
    </row>
    <row r="3" spans="1:11" s="29" customFormat="1" ht="15" customHeight="1">
      <c r="C3" s="133"/>
      <c r="D3" s="133"/>
      <c r="E3" s="133"/>
      <c r="G3" s="133"/>
      <c r="H3" s="133"/>
      <c r="I3" s="133"/>
      <c r="J3" s="134"/>
      <c r="K3" s="135" t="s">
        <v>41</v>
      </c>
    </row>
    <row r="4" spans="1:11" s="61" customFormat="1" ht="86.4" customHeight="1">
      <c r="A4" s="128"/>
      <c r="B4" s="136" t="s">
        <v>57</v>
      </c>
      <c r="C4" s="130" t="s">
        <v>45</v>
      </c>
      <c r="D4" s="130" t="s">
        <v>42</v>
      </c>
      <c r="E4" s="130" t="s">
        <v>40</v>
      </c>
      <c r="F4" s="130" t="s">
        <v>19</v>
      </c>
      <c r="G4" s="130" t="s">
        <v>24</v>
      </c>
      <c r="H4" s="130" t="s">
        <v>14</v>
      </c>
      <c r="I4" s="130" t="s">
        <v>56</v>
      </c>
      <c r="J4" s="136" t="s">
        <v>21</v>
      </c>
      <c r="K4" s="130" t="s">
        <v>15</v>
      </c>
    </row>
    <row r="5" spans="1:11" s="36" customFormat="1" ht="12" customHeight="1">
      <c r="A5" s="35" t="s">
        <v>3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</row>
    <row r="6" spans="1:11" s="37" customFormat="1" ht="24" customHeight="1">
      <c r="A6" s="137" t="s">
        <v>16</v>
      </c>
      <c r="B6" s="205">
        <f>SUM(B7:B27)</f>
        <v>2226</v>
      </c>
      <c r="C6" s="206">
        <f t="shared" ref="C6:K6" si="0">SUM(C7:C27)</f>
        <v>1953</v>
      </c>
      <c r="D6" s="207">
        <f t="shared" si="0"/>
        <v>116</v>
      </c>
      <c r="E6" s="207">
        <f t="shared" si="0"/>
        <v>88</v>
      </c>
      <c r="F6" s="206">
        <f t="shared" si="0"/>
        <v>15</v>
      </c>
      <c r="G6" s="207">
        <f t="shared" si="0"/>
        <v>25</v>
      </c>
      <c r="H6" s="206">
        <f t="shared" si="0"/>
        <v>569</v>
      </c>
      <c r="I6" s="206">
        <f t="shared" si="0"/>
        <v>1534</v>
      </c>
      <c r="J6" s="206">
        <f t="shared" si="0"/>
        <v>1370</v>
      </c>
      <c r="K6" s="206">
        <f t="shared" si="0"/>
        <v>681</v>
      </c>
    </row>
    <row r="7" spans="1:11" s="188" customFormat="1" ht="30" customHeight="1">
      <c r="A7" s="64" t="s">
        <v>72</v>
      </c>
      <c r="B7" s="208">
        <v>359</v>
      </c>
      <c r="C7" s="209">
        <v>226</v>
      </c>
      <c r="D7" s="210">
        <v>21</v>
      </c>
      <c r="E7" s="210">
        <v>14</v>
      </c>
      <c r="F7" s="209">
        <v>1</v>
      </c>
      <c r="G7" s="210">
        <v>1</v>
      </c>
      <c r="H7" s="210">
        <v>56</v>
      </c>
      <c r="I7" s="210">
        <v>206</v>
      </c>
      <c r="J7" s="209">
        <v>131</v>
      </c>
      <c r="K7" s="209">
        <v>78</v>
      </c>
    </row>
    <row r="8" spans="1:11" s="188" customFormat="1" ht="30" customHeight="1">
      <c r="A8" s="64" t="s">
        <v>73</v>
      </c>
      <c r="B8" s="208">
        <v>349</v>
      </c>
      <c r="C8" s="209">
        <v>342</v>
      </c>
      <c r="D8" s="210">
        <v>10</v>
      </c>
      <c r="E8" s="210">
        <v>10</v>
      </c>
      <c r="F8" s="209">
        <v>0</v>
      </c>
      <c r="G8" s="210">
        <v>2</v>
      </c>
      <c r="H8" s="210">
        <v>85</v>
      </c>
      <c r="I8" s="210">
        <v>238</v>
      </c>
      <c r="J8" s="209">
        <v>233</v>
      </c>
      <c r="K8" s="209">
        <v>107</v>
      </c>
    </row>
    <row r="9" spans="1:11" s="188" customFormat="1" ht="30" customHeight="1">
      <c r="A9" s="64" t="s">
        <v>74</v>
      </c>
      <c r="B9" s="208">
        <v>141</v>
      </c>
      <c r="C9" s="209">
        <v>117</v>
      </c>
      <c r="D9" s="210">
        <v>13</v>
      </c>
      <c r="E9" s="210">
        <v>11</v>
      </c>
      <c r="F9" s="209">
        <v>0</v>
      </c>
      <c r="G9" s="210">
        <v>5</v>
      </c>
      <c r="H9" s="210">
        <v>32</v>
      </c>
      <c r="I9" s="210">
        <v>100</v>
      </c>
      <c r="J9" s="209">
        <v>81</v>
      </c>
      <c r="K9" s="209">
        <v>29</v>
      </c>
    </row>
    <row r="10" spans="1:11" s="188" customFormat="1" ht="30" customHeight="1">
      <c r="A10" s="64" t="s">
        <v>75</v>
      </c>
      <c r="B10" s="208">
        <v>194</v>
      </c>
      <c r="C10" s="209">
        <v>180</v>
      </c>
      <c r="D10" s="210">
        <v>9</v>
      </c>
      <c r="E10" s="210">
        <v>6</v>
      </c>
      <c r="F10" s="209">
        <v>1</v>
      </c>
      <c r="G10" s="210">
        <v>7</v>
      </c>
      <c r="H10" s="210">
        <v>44</v>
      </c>
      <c r="I10" s="210">
        <v>134</v>
      </c>
      <c r="J10" s="209">
        <v>126</v>
      </c>
      <c r="K10" s="209">
        <v>70</v>
      </c>
    </row>
    <row r="11" spans="1:11" s="188" customFormat="1" ht="30" customHeight="1">
      <c r="A11" s="64" t="s">
        <v>76</v>
      </c>
      <c r="B11" s="208">
        <v>115</v>
      </c>
      <c r="C11" s="209">
        <v>108</v>
      </c>
      <c r="D11" s="210">
        <v>9</v>
      </c>
      <c r="E11" s="210">
        <v>9</v>
      </c>
      <c r="F11" s="209">
        <v>0</v>
      </c>
      <c r="G11" s="210">
        <v>0</v>
      </c>
      <c r="H11" s="210">
        <v>48</v>
      </c>
      <c r="I11" s="210">
        <v>85</v>
      </c>
      <c r="J11" s="209">
        <v>83</v>
      </c>
      <c r="K11" s="209">
        <v>37</v>
      </c>
    </row>
    <row r="12" spans="1:11" s="188" customFormat="1" ht="30" customHeight="1">
      <c r="A12" s="64" t="s">
        <v>77</v>
      </c>
      <c r="B12" s="208">
        <v>42</v>
      </c>
      <c r="C12" s="209">
        <v>38</v>
      </c>
      <c r="D12" s="210">
        <v>4</v>
      </c>
      <c r="E12" s="210">
        <v>3</v>
      </c>
      <c r="F12" s="209">
        <v>1</v>
      </c>
      <c r="G12" s="210">
        <v>1</v>
      </c>
      <c r="H12" s="210">
        <v>17</v>
      </c>
      <c r="I12" s="210">
        <v>31</v>
      </c>
      <c r="J12" s="209">
        <v>28</v>
      </c>
      <c r="K12" s="209">
        <v>10</v>
      </c>
    </row>
    <row r="13" spans="1:11" s="188" customFormat="1" ht="30" customHeight="1">
      <c r="A13" s="64" t="s">
        <v>78</v>
      </c>
      <c r="B13" s="208">
        <v>69</v>
      </c>
      <c r="C13" s="209">
        <v>65</v>
      </c>
      <c r="D13" s="210">
        <v>8</v>
      </c>
      <c r="E13" s="210">
        <v>7</v>
      </c>
      <c r="F13" s="209">
        <v>0</v>
      </c>
      <c r="G13" s="210">
        <v>0</v>
      </c>
      <c r="H13" s="210">
        <v>26</v>
      </c>
      <c r="I13" s="210">
        <v>41</v>
      </c>
      <c r="J13" s="209">
        <v>40</v>
      </c>
      <c r="K13" s="209">
        <v>24</v>
      </c>
    </row>
    <row r="14" spans="1:11" s="188" customFormat="1" ht="30" customHeight="1">
      <c r="A14" s="64" t="s">
        <v>79</v>
      </c>
      <c r="B14" s="208">
        <v>37</v>
      </c>
      <c r="C14" s="209">
        <v>35</v>
      </c>
      <c r="D14" s="210">
        <v>4</v>
      </c>
      <c r="E14" s="210">
        <v>3</v>
      </c>
      <c r="F14" s="209">
        <v>0</v>
      </c>
      <c r="G14" s="210">
        <v>0</v>
      </c>
      <c r="H14" s="210">
        <v>17</v>
      </c>
      <c r="I14" s="210">
        <v>28</v>
      </c>
      <c r="J14" s="209">
        <v>26</v>
      </c>
      <c r="K14" s="209">
        <v>18</v>
      </c>
    </row>
    <row r="15" spans="1:11" s="188" customFormat="1" ht="30" customHeight="1">
      <c r="A15" s="64" t="s">
        <v>80</v>
      </c>
      <c r="B15" s="208">
        <v>92</v>
      </c>
      <c r="C15" s="209">
        <v>87</v>
      </c>
      <c r="D15" s="210">
        <v>3</v>
      </c>
      <c r="E15" s="210">
        <v>3</v>
      </c>
      <c r="F15" s="209">
        <v>9</v>
      </c>
      <c r="G15" s="210">
        <v>0</v>
      </c>
      <c r="H15" s="210">
        <v>16</v>
      </c>
      <c r="I15" s="210">
        <v>75</v>
      </c>
      <c r="J15" s="209">
        <v>71</v>
      </c>
      <c r="K15" s="209">
        <v>35</v>
      </c>
    </row>
    <row r="16" spans="1:11" s="188" customFormat="1" ht="30" customHeight="1">
      <c r="A16" s="64" t="s">
        <v>81</v>
      </c>
      <c r="B16" s="208">
        <v>139</v>
      </c>
      <c r="C16" s="209">
        <v>128</v>
      </c>
      <c r="D16" s="210">
        <v>2</v>
      </c>
      <c r="E16" s="210">
        <v>1</v>
      </c>
      <c r="F16" s="209">
        <v>1</v>
      </c>
      <c r="G16" s="210">
        <v>0</v>
      </c>
      <c r="H16" s="210">
        <v>30</v>
      </c>
      <c r="I16" s="210">
        <v>105</v>
      </c>
      <c r="J16" s="209">
        <v>102</v>
      </c>
      <c r="K16" s="209">
        <v>33</v>
      </c>
    </row>
    <row r="17" spans="1:11" s="188" customFormat="1" ht="30" customHeight="1">
      <c r="A17" s="64" t="s">
        <v>82</v>
      </c>
      <c r="B17" s="208">
        <v>39</v>
      </c>
      <c r="C17" s="209">
        <v>39</v>
      </c>
      <c r="D17" s="210">
        <v>1</v>
      </c>
      <c r="E17" s="210">
        <v>1</v>
      </c>
      <c r="F17" s="209">
        <v>1</v>
      </c>
      <c r="G17" s="210">
        <v>2</v>
      </c>
      <c r="H17" s="210">
        <v>3</v>
      </c>
      <c r="I17" s="210">
        <v>26</v>
      </c>
      <c r="J17" s="209">
        <v>26</v>
      </c>
      <c r="K17" s="209">
        <v>16</v>
      </c>
    </row>
    <row r="18" spans="1:11" s="188" customFormat="1" ht="30" customHeight="1">
      <c r="A18" s="64" t="s">
        <v>83</v>
      </c>
      <c r="B18" s="208">
        <v>188</v>
      </c>
      <c r="C18" s="209">
        <v>163</v>
      </c>
      <c r="D18" s="210">
        <v>14</v>
      </c>
      <c r="E18" s="210">
        <v>5</v>
      </c>
      <c r="F18" s="209">
        <v>0</v>
      </c>
      <c r="G18" s="210">
        <v>0</v>
      </c>
      <c r="H18" s="210">
        <v>56</v>
      </c>
      <c r="I18" s="210">
        <v>117</v>
      </c>
      <c r="J18" s="209">
        <v>99</v>
      </c>
      <c r="K18" s="209">
        <v>62</v>
      </c>
    </row>
    <row r="19" spans="1:11" s="188" customFormat="1" ht="30" customHeight="1">
      <c r="A19" s="64" t="s">
        <v>84</v>
      </c>
      <c r="B19" s="208">
        <v>35</v>
      </c>
      <c r="C19" s="209">
        <v>35</v>
      </c>
      <c r="D19" s="210">
        <v>2</v>
      </c>
      <c r="E19" s="210">
        <v>2</v>
      </c>
      <c r="F19" s="209">
        <v>0</v>
      </c>
      <c r="G19" s="210">
        <v>2</v>
      </c>
      <c r="H19" s="210">
        <v>10</v>
      </c>
      <c r="I19" s="210">
        <v>31</v>
      </c>
      <c r="J19" s="209">
        <v>31</v>
      </c>
      <c r="K19" s="209">
        <v>16</v>
      </c>
    </row>
    <row r="20" spans="1:11" s="188" customFormat="1" ht="30" customHeight="1">
      <c r="A20" s="64" t="s">
        <v>85</v>
      </c>
      <c r="B20" s="208">
        <v>98</v>
      </c>
      <c r="C20" s="209">
        <v>96</v>
      </c>
      <c r="D20" s="210">
        <v>2</v>
      </c>
      <c r="E20" s="210">
        <v>2</v>
      </c>
      <c r="F20" s="209">
        <v>0</v>
      </c>
      <c r="G20" s="210">
        <v>2</v>
      </c>
      <c r="H20" s="210">
        <v>27</v>
      </c>
      <c r="I20" s="210">
        <v>77</v>
      </c>
      <c r="J20" s="209">
        <v>77</v>
      </c>
      <c r="K20" s="209">
        <v>38</v>
      </c>
    </row>
    <row r="21" spans="1:11" s="188" customFormat="1" ht="30" customHeight="1">
      <c r="A21" s="64" t="s">
        <v>86</v>
      </c>
      <c r="B21" s="208">
        <v>67</v>
      </c>
      <c r="C21" s="209">
        <v>56</v>
      </c>
      <c r="D21" s="210">
        <v>3</v>
      </c>
      <c r="E21" s="210">
        <v>0</v>
      </c>
      <c r="F21" s="209">
        <v>0</v>
      </c>
      <c r="G21" s="210">
        <v>0</v>
      </c>
      <c r="H21" s="210">
        <v>33</v>
      </c>
      <c r="I21" s="210">
        <v>53</v>
      </c>
      <c r="J21" s="209">
        <v>43</v>
      </c>
      <c r="K21" s="209">
        <v>23</v>
      </c>
    </row>
    <row r="22" spans="1:11" s="188" customFormat="1" ht="30" customHeight="1">
      <c r="A22" s="64" t="s">
        <v>87</v>
      </c>
      <c r="B22" s="208">
        <v>54</v>
      </c>
      <c r="C22" s="209">
        <v>45</v>
      </c>
      <c r="D22" s="210">
        <v>1</v>
      </c>
      <c r="E22" s="210">
        <v>1</v>
      </c>
      <c r="F22" s="209">
        <v>0</v>
      </c>
      <c r="G22" s="210">
        <v>0</v>
      </c>
      <c r="H22" s="210">
        <v>4</v>
      </c>
      <c r="I22" s="210">
        <v>39</v>
      </c>
      <c r="J22" s="209">
        <v>31</v>
      </c>
      <c r="K22" s="209">
        <v>15</v>
      </c>
    </row>
    <row r="23" spans="1:11" s="188" customFormat="1" ht="30" customHeight="1">
      <c r="A23" s="64" t="s">
        <v>88</v>
      </c>
      <c r="B23" s="208">
        <v>63</v>
      </c>
      <c r="C23" s="209">
        <v>51</v>
      </c>
      <c r="D23" s="210">
        <v>2</v>
      </c>
      <c r="E23" s="210">
        <v>2</v>
      </c>
      <c r="F23" s="209">
        <v>0</v>
      </c>
      <c r="G23" s="210">
        <v>0</v>
      </c>
      <c r="H23" s="210">
        <v>11</v>
      </c>
      <c r="I23" s="210">
        <v>39</v>
      </c>
      <c r="J23" s="209">
        <v>35</v>
      </c>
      <c r="K23" s="209">
        <v>18</v>
      </c>
    </row>
    <row r="24" spans="1:11" s="188" customFormat="1" ht="30" customHeight="1">
      <c r="A24" s="64" t="s">
        <v>89</v>
      </c>
      <c r="B24" s="208">
        <v>49</v>
      </c>
      <c r="C24" s="209">
        <v>48</v>
      </c>
      <c r="D24" s="210">
        <v>4</v>
      </c>
      <c r="E24" s="210">
        <v>4</v>
      </c>
      <c r="F24" s="209">
        <v>1</v>
      </c>
      <c r="G24" s="210">
        <v>2</v>
      </c>
      <c r="H24" s="210">
        <v>18</v>
      </c>
      <c r="I24" s="210">
        <v>40</v>
      </c>
      <c r="J24" s="209">
        <v>39</v>
      </c>
      <c r="K24" s="209">
        <v>21</v>
      </c>
    </row>
    <row r="25" spans="1:11" s="188" customFormat="1" ht="30" customHeight="1">
      <c r="A25" s="64" t="s">
        <v>90</v>
      </c>
      <c r="B25" s="208">
        <v>38</v>
      </c>
      <c r="C25" s="209">
        <v>37</v>
      </c>
      <c r="D25" s="210">
        <v>1</v>
      </c>
      <c r="E25" s="210">
        <v>1</v>
      </c>
      <c r="F25" s="209">
        <v>0</v>
      </c>
      <c r="G25" s="210">
        <v>1</v>
      </c>
      <c r="H25" s="210">
        <v>12</v>
      </c>
      <c r="I25" s="210">
        <v>31</v>
      </c>
      <c r="J25" s="209">
        <v>30</v>
      </c>
      <c r="K25" s="209">
        <v>15</v>
      </c>
    </row>
    <row r="26" spans="1:11" s="188" customFormat="1" ht="30" customHeight="1">
      <c r="A26" s="64" t="s">
        <v>91</v>
      </c>
      <c r="B26" s="208">
        <v>38</v>
      </c>
      <c r="C26" s="209">
        <v>37</v>
      </c>
      <c r="D26" s="210">
        <v>3</v>
      </c>
      <c r="E26" s="210">
        <v>3</v>
      </c>
      <c r="F26" s="209">
        <v>0</v>
      </c>
      <c r="G26" s="210">
        <v>0</v>
      </c>
      <c r="H26" s="210">
        <v>14</v>
      </c>
      <c r="I26" s="210">
        <v>23</v>
      </c>
      <c r="J26" s="209">
        <v>23</v>
      </c>
      <c r="K26" s="209">
        <v>12</v>
      </c>
    </row>
    <row r="27" spans="1:11" s="188" customFormat="1" ht="30" customHeight="1">
      <c r="A27" s="64" t="s">
        <v>92</v>
      </c>
      <c r="B27" s="208">
        <v>20</v>
      </c>
      <c r="C27" s="209">
        <v>20</v>
      </c>
      <c r="D27" s="210">
        <v>0</v>
      </c>
      <c r="E27" s="210">
        <v>0</v>
      </c>
      <c r="F27" s="209">
        <v>0</v>
      </c>
      <c r="G27" s="210">
        <v>0</v>
      </c>
      <c r="H27" s="210">
        <v>10</v>
      </c>
      <c r="I27" s="210">
        <v>15</v>
      </c>
      <c r="J27" s="209">
        <v>15</v>
      </c>
      <c r="K27" s="209">
        <v>4</v>
      </c>
    </row>
    <row r="28" spans="1:11">
      <c r="H28" s="138"/>
      <c r="I28" s="138"/>
    </row>
  </sheetData>
  <mergeCells count="1">
    <mergeCell ref="B2:K2"/>
  </mergeCells>
  <printOptions horizontalCentered="1"/>
  <pageMargins left="0" right="0" top="0" bottom="0" header="0" footer="0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L6" sqref="L6"/>
    </sheetView>
  </sheetViews>
  <sheetFormatPr defaultColWidth="8" defaultRowHeight="13.2"/>
  <cols>
    <col min="1" max="1" width="57.44140625" style="67" customWidth="1"/>
    <col min="2" max="2" width="15.109375" style="14" customWidth="1"/>
    <col min="3" max="3" width="15.6640625" style="14" customWidth="1"/>
    <col min="4" max="4" width="10.33203125" style="67" customWidth="1"/>
    <col min="5" max="5" width="10.88671875" style="67" customWidth="1"/>
    <col min="6" max="6" width="15.33203125" style="67" customWidth="1"/>
    <col min="7" max="7" width="14.109375" style="67" customWidth="1"/>
    <col min="8" max="8" width="10.44140625" style="67" customWidth="1"/>
    <col min="9" max="9" width="10.88671875" style="67" customWidth="1"/>
    <col min="10" max="10" width="12" style="67" customWidth="1"/>
    <col min="11" max="11" width="14.33203125" style="67" customWidth="1"/>
    <col min="12" max="16384" width="8" style="67"/>
  </cols>
  <sheetData>
    <row r="1" spans="1:16" ht="27" customHeight="1">
      <c r="A1" s="396" t="s">
        <v>25</v>
      </c>
      <c r="B1" s="396"/>
      <c r="C1" s="396"/>
      <c r="D1" s="396"/>
      <c r="E1" s="396"/>
      <c r="F1" s="396"/>
      <c r="G1" s="396"/>
      <c r="H1" s="396"/>
      <c r="I1" s="396"/>
      <c r="J1" s="66"/>
    </row>
    <row r="2" spans="1:16" ht="23.25" customHeight="1">
      <c r="A2" s="397" t="s">
        <v>26</v>
      </c>
      <c r="B2" s="396"/>
      <c r="C2" s="396"/>
      <c r="D2" s="396"/>
      <c r="E2" s="396"/>
      <c r="F2" s="396"/>
      <c r="G2" s="396"/>
      <c r="H2" s="396"/>
      <c r="I2" s="396"/>
      <c r="J2" s="66"/>
    </row>
    <row r="3" spans="1:16" ht="13.5" customHeight="1">
      <c r="A3" s="398"/>
      <c r="B3" s="398"/>
      <c r="C3" s="398"/>
      <c r="D3" s="398"/>
      <c r="E3" s="398"/>
    </row>
    <row r="4" spans="1:16" s="69" customFormat="1" ht="30.75" customHeight="1">
      <c r="A4" s="392" t="s">
        <v>0</v>
      </c>
      <c r="B4" s="400" t="s">
        <v>27</v>
      </c>
      <c r="C4" s="401"/>
      <c r="D4" s="401"/>
      <c r="E4" s="402"/>
      <c r="F4" s="400" t="s">
        <v>28</v>
      </c>
      <c r="G4" s="401"/>
      <c r="H4" s="401"/>
      <c r="I4" s="402"/>
      <c r="J4" s="68"/>
    </row>
    <row r="5" spans="1:16" s="69" customFormat="1" ht="23.25" customHeight="1">
      <c r="A5" s="399"/>
      <c r="B5" s="322" t="s">
        <v>66</v>
      </c>
      <c r="C5" s="322" t="s">
        <v>67</v>
      </c>
      <c r="D5" s="394" t="s">
        <v>1</v>
      </c>
      <c r="E5" s="395"/>
      <c r="F5" s="322" t="s">
        <v>66</v>
      </c>
      <c r="G5" s="322" t="s">
        <v>67</v>
      </c>
      <c r="H5" s="394" t="s">
        <v>1</v>
      </c>
      <c r="I5" s="395"/>
      <c r="J5" s="70"/>
    </row>
    <row r="6" spans="1:16" s="69" customFormat="1" ht="36.75" customHeight="1">
      <c r="A6" s="393"/>
      <c r="B6" s="323"/>
      <c r="C6" s="323"/>
      <c r="D6" s="71" t="s">
        <v>2</v>
      </c>
      <c r="E6" s="72" t="s">
        <v>18</v>
      </c>
      <c r="F6" s="323"/>
      <c r="G6" s="323"/>
      <c r="H6" s="71" t="s">
        <v>2</v>
      </c>
      <c r="I6" s="72" t="s">
        <v>18</v>
      </c>
      <c r="J6" s="73"/>
    </row>
    <row r="7" spans="1:16" s="75" customFormat="1" ht="13.8" customHeight="1">
      <c r="A7" s="6" t="s">
        <v>3</v>
      </c>
      <c r="B7" s="177">
        <v>1</v>
      </c>
      <c r="C7" s="177">
        <v>2</v>
      </c>
      <c r="D7" s="177">
        <v>3</v>
      </c>
      <c r="E7" s="177">
        <v>4</v>
      </c>
      <c r="F7" s="177">
        <v>5</v>
      </c>
      <c r="G7" s="177">
        <v>6</v>
      </c>
      <c r="H7" s="177">
        <v>7</v>
      </c>
      <c r="I7" s="177">
        <v>8</v>
      </c>
      <c r="J7" s="74"/>
    </row>
    <row r="8" spans="1:16" s="75" customFormat="1" ht="25.2" customHeight="1">
      <c r="A8" s="160" t="s">
        <v>60</v>
      </c>
      <c r="B8" s="175">
        <v>7473</v>
      </c>
      <c r="C8" s="159">
        <v>4801</v>
      </c>
      <c r="D8" s="166">
        <f>C8/B8*100</f>
        <v>64.244613943530041</v>
      </c>
      <c r="E8" s="6">
        <f>C8-B8</f>
        <v>-2672</v>
      </c>
      <c r="F8" s="159">
        <v>9323</v>
      </c>
      <c r="G8" s="159">
        <v>3402</v>
      </c>
      <c r="H8" s="166">
        <f>G8/F8*100</f>
        <v>36.490400085809291</v>
      </c>
      <c r="I8" s="204">
        <f>G8-F8</f>
        <v>-5921</v>
      </c>
      <c r="J8" s="74"/>
    </row>
    <row r="9" spans="1:16" s="69" customFormat="1" ht="37.950000000000003" customHeight="1">
      <c r="A9" s="76" t="s">
        <v>4</v>
      </c>
      <c r="B9" s="19">
        <v>6753</v>
      </c>
      <c r="C9" s="19">
        <v>4384</v>
      </c>
      <c r="D9" s="77">
        <f t="shared" ref="D9:D13" si="0">C9/B9*100</f>
        <v>64.919295128091221</v>
      </c>
      <c r="E9" s="84">
        <f t="shared" ref="E9:E13" si="1">C9-B9</f>
        <v>-2369</v>
      </c>
      <c r="F9" s="19">
        <v>8685</v>
      </c>
      <c r="G9" s="19">
        <v>3183</v>
      </c>
      <c r="H9" s="77">
        <f t="shared" ref="H9:H13" si="2">G9/F9*100</f>
        <v>36.649395509499136</v>
      </c>
      <c r="I9" s="84">
        <f t="shared" ref="I9:I13" si="3">G9-F9</f>
        <v>-5502</v>
      </c>
      <c r="J9" s="74"/>
      <c r="K9" s="55"/>
      <c r="O9" s="78"/>
      <c r="P9" s="78"/>
    </row>
    <row r="10" spans="1:16" s="69" customFormat="1" ht="45" customHeight="1">
      <c r="A10" s="79" t="s">
        <v>5</v>
      </c>
      <c r="B10" s="19">
        <v>301</v>
      </c>
      <c r="C10" s="19">
        <v>225</v>
      </c>
      <c r="D10" s="77">
        <f t="shared" si="0"/>
        <v>74.750830564784053</v>
      </c>
      <c r="E10" s="84">
        <f t="shared" si="1"/>
        <v>-76</v>
      </c>
      <c r="F10" s="19">
        <v>197</v>
      </c>
      <c r="G10" s="19">
        <v>86</v>
      </c>
      <c r="H10" s="77">
        <f t="shared" si="2"/>
        <v>43.654822335025379</v>
      </c>
      <c r="I10" s="84">
        <f t="shared" si="3"/>
        <v>-111</v>
      </c>
      <c r="J10" s="74"/>
      <c r="K10" s="55"/>
      <c r="O10" s="78"/>
      <c r="P10" s="78"/>
    </row>
    <row r="11" spans="1:16" s="69" customFormat="1" ht="37.950000000000003" customHeight="1">
      <c r="A11" s="76" t="s">
        <v>6</v>
      </c>
      <c r="B11" s="19">
        <v>81</v>
      </c>
      <c r="C11" s="19">
        <v>66</v>
      </c>
      <c r="D11" s="77">
        <f t="shared" si="0"/>
        <v>81.481481481481481</v>
      </c>
      <c r="E11" s="84">
        <f t="shared" si="1"/>
        <v>-15</v>
      </c>
      <c r="F11" s="19">
        <v>132</v>
      </c>
      <c r="G11" s="19">
        <v>36</v>
      </c>
      <c r="H11" s="77">
        <f t="shared" si="2"/>
        <v>27.27272727272727</v>
      </c>
      <c r="I11" s="84">
        <f t="shared" si="3"/>
        <v>-96</v>
      </c>
      <c r="J11" s="74"/>
      <c r="K11" s="55"/>
      <c r="O11" s="78"/>
      <c r="P11" s="78"/>
    </row>
    <row r="12" spans="1:16" s="69" customFormat="1" ht="45.75" customHeight="1">
      <c r="A12" s="76" t="s">
        <v>29</v>
      </c>
      <c r="B12" s="19">
        <v>97</v>
      </c>
      <c r="C12" s="51">
        <v>54</v>
      </c>
      <c r="D12" s="77">
        <f t="shared" si="0"/>
        <v>55.670103092783506</v>
      </c>
      <c r="E12" s="84">
        <f t="shared" si="1"/>
        <v>-43</v>
      </c>
      <c r="F12" s="19">
        <v>160</v>
      </c>
      <c r="G12" s="51">
        <v>29</v>
      </c>
      <c r="H12" s="77">
        <f t="shared" si="2"/>
        <v>18.125</v>
      </c>
      <c r="I12" s="84">
        <f t="shared" si="3"/>
        <v>-131</v>
      </c>
      <c r="J12" s="178"/>
      <c r="K12" s="55"/>
      <c r="O12" s="78"/>
      <c r="P12" s="78"/>
    </row>
    <row r="13" spans="1:16" s="69" customFormat="1" ht="49.5" customHeight="1">
      <c r="A13" s="76" t="s">
        <v>8</v>
      </c>
      <c r="B13" s="19">
        <v>3219</v>
      </c>
      <c r="C13" s="19">
        <v>1374</v>
      </c>
      <c r="D13" s="77">
        <f t="shared" si="0"/>
        <v>42.684063373718544</v>
      </c>
      <c r="E13" s="84">
        <f t="shared" si="1"/>
        <v>-1845</v>
      </c>
      <c r="F13" s="19">
        <v>4173</v>
      </c>
      <c r="G13" s="19">
        <v>1129</v>
      </c>
      <c r="H13" s="77">
        <f t="shared" si="2"/>
        <v>27.054876587586868</v>
      </c>
      <c r="I13" s="84">
        <f t="shared" si="3"/>
        <v>-3044</v>
      </c>
      <c r="J13" s="74"/>
      <c r="K13" s="55"/>
      <c r="O13" s="78"/>
      <c r="P13" s="78"/>
    </row>
    <row r="14" spans="1:16" s="69" customFormat="1" ht="12.75" customHeight="1">
      <c r="A14" s="388" t="s">
        <v>103</v>
      </c>
      <c r="B14" s="389"/>
      <c r="C14" s="389"/>
      <c r="D14" s="389"/>
      <c r="E14" s="389"/>
      <c r="F14" s="389"/>
      <c r="G14" s="389"/>
      <c r="H14" s="389"/>
      <c r="I14" s="389"/>
      <c r="J14" s="74"/>
      <c r="K14" s="55"/>
    </row>
    <row r="15" spans="1:16" s="69" customFormat="1" ht="18" customHeight="1">
      <c r="A15" s="390"/>
      <c r="B15" s="391"/>
      <c r="C15" s="391"/>
      <c r="D15" s="391"/>
      <c r="E15" s="391"/>
      <c r="F15" s="391"/>
      <c r="G15" s="391"/>
      <c r="H15" s="391"/>
      <c r="I15" s="391"/>
      <c r="J15" s="74"/>
      <c r="K15" s="55"/>
    </row>
    <row r="16" spans="1:16" s="69" customFormat="1" ht="20.25" customHeight="1">
      <c r="A16" s="392" t="s">
        <v>0</v>
      </c>
      <c r="B16" s="392" t="s">
        <v>54</v>
      </c>
      <c r="C16" s="392" t="s">
        <v>65</v>
      </c>
      <c r="D16" s="394" t="s">
        <v>1</v>
      </c>
      <c r="E16" s="395"/>
      <c r="F16" s="392" t="s">
        <v>54</v>
      </c>
      <c r="G16" s="392" t="s">
        <v>65</v>
      </c>
      <c r="H16" s="394" t="s">
        <v>1</v>
      </c>
      <c r="I16" s="395"/>
      <c r="J16" s="74"/>
      <c r="K16" s="55"/>
    </row>
    <row r="17" spans="1:11" ht="27" customHeight="1">
      <c r="A17" s="393"/>
      <c r="B17" s="393"/>
      <c r="C17" s="393"/>
      <c r="D17" s="80" t="s">
        <v>2</v>
      </c>
      <c r="E17" s="72" t="s">
        <v>10</v>
      </c>
      <c r="F17" s="393"/>
      <c r="G17" s="393"/>
      <c r="H17" s="80" t="s">
        <v>2</v>
      </c>
      <c r="I17" s="72" t="s">
        <v>10</v>
      </c>
      <c r="J17" s="74"/>
      <c r="K17" s="81"/>
    </row>
    <row r="18" spans="1:11" ht="27" customHeight="1">
      <c r="A18" s="176" t="s">
        <v>60</v>
      </c>
      <c r="B18" s="186">
        <v>6437</v>
      </c>
      <c r="C18" s="186">
        <v>3411</v>
      </c>
      <c r="D18" s="82">
        <f>C18/B18*100</f>
        <v>52.990523535808606</v>
      </c>
      <c r="E18" s="169">
        <f>C18-B18</f>
        <v>-3026</v>
      </c>
      <c r="F18" s="186">
        <v>8599</v>
      </c>
      <c r="G18" s="186">
        <v>2686</v>
      </c>
      <c r="H18" s="82">
        <f>G18/F18*100</f>
        <v>31.236190254680778</v>
      </c>
      <c r="I18" s="169">
        <f>G18-F18</f>
        <v>-5913</v>
      </c>
      <c r="J18" s="74"/>
      <c r="K18" s="81"/>
    </row>
    <row r="19" spans="1:11" ht="31.5" customHeight="1">
      <c r="A19" s="83" t="s">
        <v>4</v>
      </c>
      <c r="B19" s="52">
        <v>5901</v>
      </c>
      <c r="C19" s="52">
        <v>3154</v>
      </c>
      <c r="D19" s="82">
        <f>C19/B19*100</f>
        <v>53.448568039315369</v>
      </c>
      <c r="E19" s="85">
        <f>C19-B19</f>
        <v>-2747</v>
      </c>
      <c r="F19" s="53">
        <v>8077</v>
      </c>
      <c r="G19" s="53">
        <v>2549</v>
      </c>
      <c r="H19" s="82">
        <f>G19/F19*100</f>
        <v>31.558747059551813</v>
      </c>
      <c r="I19" s="85">
        <f>G19-F19</f>
        <v>-5528</v>
      </c>
      <c r="J19" s="74"/>
      <c r="K19" s="81"/>
    </row>
    <row r="20" spans="1:11" ht="38.25" customHeight="1">
      <c r="A20" s="83" t="s">
        <v>11</v>
      </c>
      <c r="B20" s="52">
        <v>4854</v>
      </c>
      <c r="C20" s="52">
        <v>1296</v>
      </c>
      <c r="D20" s="82">
        <f>C20/B20*100</f>
        <v>26.699629171817058</v>
      </c>
      <c r="E20" s="85">
        <f>C20-B20</f>
        <v>-3558</v>
      </c>
      <c r="F20" s="53">
        <v>7221</v>
      </c>
      <c r="G20" s="53">
        <v>1171</v>
      </c>
      <c r="H20" s="82">
        <f>G20/F20*100</f>
        <v>16.216590499930756</v>
      </c>
      <c r="I20" s="85">
        <f>G20-F20</f>
        <v>-6050</v>
      </c>
      <c r="J20" s="74"/>
      <c r="K20" s="81"/>
    </row>
    <row r="21" spans="1:11" ht="45.6" customHeight="1">
      <c r="A21" s="387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387"/>
      <c r="C21" s="387"/>
      <c r="D21" s="387"/>
      <c r="E21" s="387"/>
      <c r="F21" s="387"/>
      <c r="G21" s="387"/>
      <c r="H21" s="387"/>
      <c r="I21" s="387"/>
      <c r="K21" s="81"/>
    </row>
    <row r="22" spans="1:11">
      <c r="K22" s="1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F30"/>
  <sheetViews>
    <sheetView view="pageBreakPreview" zoomScale="68" zoomScaleNormal="80" zoomScaleSheetLayoutView="68" workbookViewId="0">
      <selection activeCell="Q36" sqref="Q36"/>
    </sheetView>
  </sheetViews>
  <sheetFormatPr defaultColWidth="9.109375" defaultRowHeight="15.6"/>
  <cols>
    <col min="1" max="1" width="43.21875" style="119" customWidth="1"/>
    <col min="2" max="2" width="9.6640625" style="119" customWidth="1"/>
    <col min="3" max="3" width="9.5546875" style="119" customWidth="1"/>
    <col min="4" max="4" width="8.88671875" style="119" customWidth="1"/>
    <col min="5" max="5" width="11.33203125" style="116" customWidth="1"/>
    <col min="6" max="6" width="10.44140625" style="116" customWidth="1"/>
    <col min="7" max="7" width="9.44140625" style="116" customWidth="1"/>
    <col min="8" max="8" width="9.88671875" style="116" customWidth="1"/>
    <col min="9" max="9" width="10.109375" style="116" customWidth="1"/>
    <col min="10" max="10" width="9.44140625" style="116" customWidth="1"/>
    <col min="11" max="11" width="10.33203125" style="116" customWidth="1"/>
    <col min="12" max="12" width="10.109375" style="116" customWidth="1"/>
    <col min="13" max="13" width="9.88671875" style="116" customWidth="1"/>
    <col min="14" max="15" width="9.33203125" style="116" customWidth="1"/>
    <col min="16" max="16" width="8.44140625" style="116" customWidth="1"/>
    <col min="17" max="18" width="9.33203125" style="116" customWidth="1"/>
    <col min="19" max="19" width="9" style="116" customWidth="1"/>
    <col min="20" max="20" width="10.5546875" style="116" customWidth="1"/>
    <col min="21" max="21" width="10.33203125" style="116" customWidth="1"/>
    <col min="22" max="22" width="9.77734375" style="116" customWidth="1"/>
    <col min="23" max="24" width="9.33203125" style="116" customWidth="1"/>
    <col min="25" max="25" width="9" style="116" customWidth="1"/>
    <col min="26" max="27" width="9.33203125" style="118" customWidth="1"/>
    <col min="28" max="28" width="9.109375" style="118" customWidth="1"/>
    <col min="29" max="16384" width="9.109375" style="118"/>
  </cols>
  <sheetData>
    <row r="1" spans="1:32" s="89" customFormat="1" ht="24.6" customHeight="1">
      <c r="A1" s="86"/>
      <c r="B1" s="403" t="s">
        <v>23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7"/>
      <c r="R1" s="87"/>
      <c r="S1" s="87"/>
      <c r="T1" s="87"/>
      <c r="U1" s="87"/>
      <c r="V1" s="87"/>
      <c r="W1" s="88"/>
      <c r="X1" s="88"/>
      <c r="Y1" s="87"/>
      <c r="AB1" s="90" t="s">
        <v>12</v>
      </c>
    </row>
    <row r="2" spans="1:32" s="89" customFormat="1" ht="31.8" customHeight="1">
      <c r="B2" s="403" t="s">
        <v>104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91"/>
      <c r="R2" s="91"/>
      <c r="S2" s="91"/>
      <c r="T2" s="91"/>
      <c r="U2" s="91"/>
      <c r="V2" s="91"/>
      <c r="W2" s="92"/>
      <c r="X2" s="92"/>
      <c r="Y2" s="91"/>
    </row>
    <row r="3" spans="1:32" s="89" customFormat="1" ht="15" customHeight="1">
      <c r="E3" s="93"/>
      <c r="F3" s="93"/>
      <c r="G3" s="93"/>
      <c r="H3" s="93"/>
      <c r="I3" s="93"/>
      <c r="J3" s="93"/>
      <c r="K3" s="93"/>
      <c r="L3" s="93"/>
      <c r="M3" s="30" t="s">
        <v>13</v>
      </c>
      <c r="N3" s="93"/>
      <c r="O3" s="93"/>
      <c r="P3" s="93"/>
      <c r="Q3" s="93"/>
      <c r="R3" s="93"/>
      <c r="S3" s="94"/>
      <c r="T3" s="94"/>
      <c r="U3" s="94"/>
      <c r="V3" s="94"/>
      <c r="W3" s="95"/>
      <c r="X3" s="96"/>
      <c r="Y3" s="94"/>
      <c r="AB3" s="30" t="s">
        <v>13</v>
      </c>
    </row>
    <row r="4" spans="1:32" s="100" customFormat="1" ht="21.6" customHeight="1">
      <c r="A4" s="97"/>
      <c r="B4" s="419" t="s">
        <v>61</v>
      </c>
      <c r="C4" s="420"/>
      <c r="D4" s="421"/>
      <c r="E4" s="411" t="s">
        <v>46</v>
      </c>
      <c r="F4" s="412"/>
      <c r="G4" s="413"/>
      <c r="H4" s="417" t="s">
        <v>30</v>
      </c>
      <c r="I4" s="417"/>
      <c r="J4" s="417"/>
      <c r="K4" s="411" t="s">
        <v>19</v>
      </c>
      <c r="L4" s="412"/>
      <c r="M4" s="413"/>
      <c r="N4" s="411" t="s">
        <v>24</v>
      </c>
      <c r="O4" s="412"/>
      <c r="P4" s="412"/>
      <c r="Q4" s="411" t="s">
        <v>14</v>
      </c>
      <c r="R4" s="412"/>
      <c r="S4" s="413"/>
      <c r="T4" s="370" t="s">
        <v>62</v>
      </c>
      <c r="U4" s="371"/>
      <c r="V4" s="372"/>
      <c r="W4" s="411" t="s">
        <v>21</v>
      </c>
      <c r="X4" s="412"/>
      <c r="Y4" s="412"/>
      <c r="Z4" s="404" t="s">
        <v>15</v>
      </c>
      <c r="AA4" s="405"/>
      <c r="AB4" s="406"/>
      <c r="AC4" s="98"/>
      <c r="AD4" s="99"/>
      <c r="AE4" s="99"/>
      <c r="AF4" s="99"/>
    </row>
    <row r="5" spans="1:32" s="102" customFormat="1" ht="56.4" customHeight="1">
      <c r="A5" s="101"/>
      <c r="B5" s="422"/>
      <c r="C5" s="423"/>
      <c r="D5" s="424"/>
      <c r="E5" s="414"/>
      <c r="F5" s="415"/>
      <c r="G5" s="416"/>
      <c r="H5" s="417"/>
      <c r="I5" s="417"/>
      <c r="J5" s="417"/>
      <c r="K5" s="414"/>
      <c r="L5" s="415"/>
      <c r="M5" s="416"/>
      <c r="N5" s="414"/>
      <c r="O5" s="415"/>
      <c r="P5" s="415"/>
      <c r="Q5" s="414"/>
      <c r="R5" s="415"/>
      <c r="S5" s="416"/>
      <c r="T5" s="373"/>
      <c r="U5" s="374"/>
      <c r="V5" s="375"/>
      <c r="W5" s="414"/>
      <c r="X5" s="415"/>
      <c r="Y5" s="415"/>
      <c r="Z5" s="407"/>
      <c r="AA5" s="408"/>
      <c r="AB5" s="409"/>
      <c r="AC5" s="98"/>
      <c r="AD5" s="99"/>
      <c r="AE5" s="99"/>
      <c r="AF5" s="99"/>
    </row>
    <row r="6" spans="1:32" s="106" customFormat="1" ht="25.2" customHeight="1">
      <c r="A6" s="103"/>
      <c r="B6" s="170">
        <v>2022</v>
      </c>
      <c r="C6" s="170">
        <v>2023</v>
      </c>
      <c r="D6" s="170" t="s">
        <v>2</v>
      </c>
      <c r="E6" s="171">
        <v>2022</v>
      </c>
      <c r="F6" s="171">
        <v>2023</v>
      </c>
      <c r="G6" s="172" t="s">
        <v>2</v>
      </c>
      <c r="H6" s="171">
        <v>2022</v>
      </c>
      <c r="I6" s="171">
        <v>2023</v>
      </c>
      <c r="J6" s="172" t="s">
        <v>2</v>
      </c>
      <c r="K6" s="171">
        <v>2022</v>
      </c>
      <c r="L6" s="171">
        <v>2023</v>
      </c>
      <c r="M6" s="172" t="s">
        <v>2</v>
      </c>
      <c r="N6" s="171">
        <v>2022</v>
      </c>
      <c r="O6" s="171">
        <v>2023</v>
      </c>
      <c r="P6" s="172" t="s">
        <v>2</v>
      </c>
      <c r="Q6" s="171">
        <v>2022</v>
      </c>
      <c r="R6" s="171">
        <v>2023</v>
      </c>
      <c r="S6" s="172" t="s">
        <v>2</v>
      </c>
      <c r="T6" s="171">
        <v>2022</v>
      </c>
      <c r="U6" s="171">
        <v>2023</v>
      </c>
      <c r="V6" s="171"/>
      <c r="W6" s="171">
        <v>2022</v>
      </c>
      <c r="X6" s="171">
        <v>2023</v>
      </c>
      <c r="Y6" s="172" t="s">
        <v>2</v>
      </c>
      <c r="Z6" s="171">
        <v>2022</v>
      </c>
      <c r="AA6" s="171">
        <v>2023</v>
      </c>
      <c r="AB6" s="172" t="s">
        <v>2</v>
      </c>
      <c r="AC6" s="104"/>
      <c r="AD6" s="105"/>
      <c r="AE6" s="105"/>
      <c r="AF6" s="105"/>
    </row>
    <row r="7" spans="1:32" s="100" customFormat="1" ht="12.75" customHeight="1">
      <c r="A7" s="107" t="s">
        <v>3</v>
      </c>
      <c r="B7" s="107">
        <v>1</v>
      </c>
      <c r="C7" s="107">
        <v>2</v>
      </c>
      <c r="D7" s="107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108">
        <v>18</v>
      </c>
      <c r="T7" s="108">
        <v>19</v>
      </c>
      <c r="U7" s="108">
        <v>20</v>
      </c>
      <c r="V7" s="108">
        <v>21</v>
      </c>
      <c r="W7" s="108">
        <v>22</v>
      </c>
      <c r="X7" s="108">
        <v>23</v>
      </c>
      <c r="Y7" s="108">
        <v>24</v>
      </c>
      <c r="Z7" s="108">
        <v>25</v>
      </c>
      <c r="AA7" s="108">
        <v>26</v>
      </c>
      <c r="AB7" s="108">
        <v>27</v>
      </c>
      <c r="AC7" s="109"/>
      <c r="AD7" s="110"/>
      <c r="AE7" s="110"/>
      <c r="AF7" s="110"/>
    </row>
    <row r="8" spans="1:32" s="113" customFormat="1" ht="22.5" customHeight="1">
      <c r="A8" s="120" t="s">
        <v>32</v>
      </c>
      <c r="B8" s="179">
        <f>SUM(B9:B29)</f>
        <v>7473</v>
      </c>
      <c r="C8" s="179">
        <f>SUM(C9:C29)</f>
        <v>4801</v>
      </c>
      <c r="D8" s="203">
        <f>C8/B8*100</f>
        <v>64.244613943530041</v>
      </c>
      <c r="E8" s="153">
        <f>SUM(E9:E29)</f>
        <v>6753</v>
      </c>
      <c r="F8" s="153">
        <f>SUM(F9:F29)</f>
        <v>4384</v>
      </c>
      <c r="G8" s="152">
        <f>F8/E8*100</f>
        <v>64.919295128091221</v>
      </c>
      <c r="H8" s="153">
        <f>SUM(H9:H29)</f>
        <v>301</v>
      </c>
      <c r="I8" s="153">
        <f>SUM(I9:I29)</f>
        <v>225</v>
      </c>
      <c r="J8" s="152">
        <f>I8/H8*100</f>
        <v>74.750830564784053</v>
      </c>
      <c r="K8" s="153">
        <f>SUM(K9:K29)</f>
        <v>81</v>
      </c>
      <c r="L8" s="153">
        <f>SUM(L9:L29)</f>
        <v>66</v>
      </c>
      <c r="M8" s="152">
        <f>L8/K8*100</f>
        <v>81.481481481481481</v>
      </c>
      <c r="N8" s="153">
        <f>SUM(N9:N30)</f>
        <v>97</v>
      </c>
      <c r="O8" s="153">
        <f>SUM(O9:O29)</f>
        <v>54</v>
      </c>
      <c r="P8" s="152">
        <f>O8/N8*100</f>
        <v>55.670103092783506</v>
      </c>
      <c r="Q8" s="153">
        <f>SUM(Q9:Q29)</f>
        <v>3219</v>
      </c>
      <c r="R8" s="153">
        <f>SUM(R9:R29)</f>
        <v>1374</v>
      </c>
      <c r="S8" s="152">
        <f>R8/Q8*100</f>
        <v>42.684063373718544</v>
      </c>
      <c r="T8" s="153">
        <f>SUM(T9:T29)</f>
        <v>6437</v>
      </c>
      <c r="U8" s="153">
        <f>SUM(U9:U29)</f>
        <v>3411</v>
      </c>
      <c r="V8" s="152">
        <f>U8/T8*100</f>
        <v>52.990523535808606</v>
      </c>
      <c r="W8" s="154">
        <f>SUM(W9:W29)</f>
        <v>5901</v>
      </c>
      <c r="X8" s="154">
        <f>SUM(X9:X29)</f>
        <v>3154</v>
      </c>
      <c r="Y8" s="152">
        <f t="shared" ref="Y8:Y29" si="0">X8/W8*100</f>
        <v>53.448568039315369</v>
      </c>
      <c r="Z8" s="153">
        <f>SUM(Z9:Z29)</f>
        <v>4854</v>
      </c>
      <c r="AA8" s="153">
        <f>SUM(AA9:AA29)</f>
        <v>1296</v>
      </c>
      <c r="AB8" s="152">
        <f>AA8/Z8*100</f>
        <v>26.699629171817058</v>
      </c>
      <c r="AC8" s="111"/>
      <c r="AD8" s="112"/>
      <c r="AE8" s="112"/>
      <c r="AF8" s="112"/>
    </row>
    <row r="9" spans="1:32" s="198" customFormat="1" ht="30" customHeight="1">
      <c r="A9" s="197" t="s">
        <v>72</v>
      </c>
      <c r="B9" s="163">
        <v>1571</v>
      </c>
      <c r="C9" s="163">
        <v>983</v>
      </c>
      <c r="D9" s="203">
        <f t="shared" ref="D9:D29" si="1">C9/B9*100</f>
        <v>62.571610439210687</v>
      </c>
      <c r="E9" s="189">
        <v>1248</v>
      </c>
      <c r="F9" s="189">
        <v>724</v>
      </c>
      <c r="G9" s="190">
        <f t="shared" ref="G9:G29" si="2">F9/E9*100</f>
        <v>58.012820512820518</v>
      </c>
      <c r="H9" s="189">
        <v>84</v>
      </c>
      <c r="I9" s="189">
        <v>66</v>
      </c>
      <c r="J9" s="190">
        <f t="shared" ref="J9:J29" si="3">I9/H9*100</f>
        <v>78.571428571428569</v>
      </c>
      <c r="K9" s="189">
        <v>20</v>
      </c>
      <c r="L9" s="189">
        <v>11</v>
      </c>
      <c r="M9" s="190">
        <f t="shared" ref="M9:M29" si="4">L9/K9*100</f>
        <v>55.000000000000007</v>
      </c>
      <c r="N9" s="189">
        <v>28</v>
      </c>
      <c r="O9" s="189">
        <v>0</v>
      </c>
      <c r="P9" s="190">
        <f t="shared" ref="P9:P28" si="5">O9/N9*100</f>
        <v>0</v>
      </c>
      <c r="Q9" s="189">
        <v>718</v>
      </c>
      <c r="R9" s="189">
        <v>261</v>
      </c>
      <c r="S9" s="190">
        <f t="shared" ref="S9:S29" si="6">R9/Q9*100</f>
        <v>36.350974930362121</v>
      </c>
      <c r="T9" s="191">
        <v>1292</v>
      </c>
      <c r="U9" s="191">
        <v>608</v>
      </c>
      <c r="V9" s="152">
        <f t="shared" ref="V9:V29" si="7">U9/T9*100</f>
        <v>47.058823529411761</v>
      </c>
      <c r="W9" s="189">
        <v>1056</v>
      </c>
      <c r="X9" s="189">
        <v>451</v>
      </c>
      <c r="Y9" s="190">
        <f t="shared" si="0"/>
        <v>42.708333333333329</v>
      </c>
      <c r="Z9" s="189">
        <v>928</v>
      </c>
      <c r="AA9" s="189">
        <v>276</v>
      </c>
      <c r="AB9" s="190">
        <f t="shared" ref="AB9:AB29" si="8">AA9/Z9*100</f>
        <v>29.741379310344829</v>
      </c>
      <c r="AC9" s="192"/>
      <c r="AD9" s="193"/>
      <c r="AE9" s="193"/>
      <c r="AF9" s="193"/>
    </row>
    <row r="10" spans="1:32" s="198" customFormat="1" ht="30" customHeight="1">
      <c r="A10" s="197" t="s">
        <v>73</v>
      </c>
      <c r="B10" s="163">
        <v>1312</v>
      </c>
      <c r="C10" s="163">
        <v>911</v>
      </c>
      <c r="D10" s="203">
        <f t="shared" si="1"/>
        <v>69.435975609756099</v>
      </c>
      <c r="E10" s="189">
        <v>1259</v>
      </c>
      <c r="F10" s="189">
        <v>902</v>
      </c>
      <c r="G10" s="190">
        <f t="shared" si="2"/>
        <v>71.644162033359805</v>
      </c>
      <c r="H10" s="189">
        <v>39</v>
      </c>
      <c r="I10" s="189">
        <v>34</v>
      </c>
      <c r="J10" s="190">
        <f t="shared" si="3"/>
        <v>87.179487179487182</v>
      </c>
      <c r="K10" s="189">
        <v>11</v>
      </c>
      <c r="L10" s="189">
        <v>4</v>
      </c>
      <c r="M10" s="190">
        <f t="shared" si="4"/>
        <v>36.363636363636367</v>
      </c>
      <c r="N10" s="189">
        <v>22</v>
      </c>
      <c r="O10" s="189">
        <v>6</v>
      </c>
      <c r="P10" s="190">
        <f t="shared" si="5"/>
        <v>27.27272727272727</v>
      </c>
      <c r="Q10" s="189">
        <v>374</v>
      </c>
      <c r="R10" s="189">
        <v>210</v>
      </c>
      <c r="S10" s="190">
        <f t="shared" si="6"/>
        <v>56.149732620320862</v>
      </c>
      <c r="T10" s="191">
        <v>1133</v>
      </c>
      <c r="U10" s="191">
        <v>645</v>
      </c>
      <c r="V10" s="152">
        <f t="shared" si="7"/>
        <v>56.928508384819068</v>
      </c>
      <c r="W10" s="189">
        <v>1096</v>
      </c>
      <c r="X10" s="189">
        <v>638</v>
      </c>
      <c r="Y10" s="190">
        <f t="shared" si="0"/>
        <v>58.211678832116789</v>
      </c>
      <c r="Z10" s="189">
        <v>848</v>
      </c>
      <c r="AA10" s="189">
        <v>220</v>
      </c>
      <c r="AB10" s="190">
        <f t="shared" si="8"/>
        <v>25.943396226415093</v>
      </c>
      <c r="AC10" s="192"/>
      <c r="AD10" s="193"/>
      <c r="AE10" s="193"/>
      <c r="AF10" s="193"/>
    </row>
    <row r="11" spans="1:32" s="198" customFormat="1" ht="30" customHeight="1">
      <c r="A11" s="197" t="s">
        <v>74</v>
      </c>
      <c r="B11" s="163">
        <v>363</v>
      </c>
      <c r="C11" s="163">
        <v>244</v>
      </c>
      <c r="D11" s="203">
        <f t="shared" si="1"/>
        <v>67.217630853994493</v>
      </c>
      <c r="E11" s="189">
        <v>326</v>
      </c>
      <c r="F11" s="189">
        <v>215</v>
      </c>
      <c r="G11" s="190">
        <f t="shared" si="2"/>
        <v>65.950920245398777</v>
      </c>
      <c r="H11" s="189">
        <v>27</v>
      </c>
      <c r="I11" s="189">
        <v>14</v>
      </c>
      <c r="J11" s="190">
        <f t="shared" si="3"/>
        <v>51.851851851851848</v>
      </c>
      <c r="K11" s="189">
        <v>11</v>
      </c>
      <c r="L11" s="189">
        <v>3</v>
      </c>
      <c r="M11" s="190">
        <f t="shared" si="4"/>
        <v>27.27272727272727</v>
      </c>
      <c r="N11" s="189">
        <v>4</v>
      </c>
      <c r="O11" s="189">
        <v>3</v>
      </c>
      <c r="P11" s="190">
        <f t="shared" si="5"/>
        <v>75</v>
      </c>
      <c r="Q11" s="189">
        <v>159</v>
      </c>
      <c r="R11" s="189">
        <v>56</v>
      </c>
      <c r="S11" s="190">
        <f t="shared" si="6"/>
        <v>35.220125786163521</v>
      </c>
      <c r="T11" s="191">
        <v>292</v>
      </c>
      <c r="U11" s="191">
        <v>180</v>
      </c>
      <c r="V11" s="152">
        <f t="shared" si="7"/>
        <v>61.643835616438359</v>
      </c>
      <c r="W11" s="189">
        <v>266</v>
      </c>
      <c r="X11" s="189">
        <v>159</v>
      </c>
      <c r="Y11" s="190">
        <f t="shared" si="0"/>
        <v>59.774436090225571</v>
      </c>
      <c r="Z11" s="189">
        <v>213</v>
      </c>
      <c r="AA11" s="189">
        <v>46</v>
      </c>
      <c r="AB11" s="190">
        <f t="shared" si="8"/>
        <v>21.5962441314554</v>
      </c>
      <c r="AC11" s="192"/>
      <c r="AD11" s="193"/>
      <c r="AE11" s="193"/>
      <c r="AF11" s="193"/>
    </row>
    <row r="12" spans="1:32" s="198" customFormat="1" ht="30" customHeight="1">
      <c r="A12" s="197" t="s">
        <v>75</v>
      </c>
      <c r="B12" s="163">
        <v>863</v>
      </c>
      <c r="C12" s="163">
        <v>715</v>
      </c>
      <c r="D12" s="203">
        <f t="shared" si="1"/>
        <v>82.850521436848197</v>
      </c>
      <c r="E12" s="189">
        <v>745</v>
      </c>
      <c r="F12" s="189">
        <v>673</v>
      </c>
      <c r="G12" s="190">
        <f t="shared" si="2"/>
        <v>90.335570469798654</v>
      </c>
      <c r="H12" s="189">
        <v>45</v>
      </c>
      <c r="I12" s="189">
        <v>24</v>
      </c>
      <c r="J12" s="190">
        <f t="shared" si="3"/>
        <v>53.333333333333336</v>
      </c>
      <c r="K12" s="189">
        <v>11</v>
      </c>
      <c r="L12" s="189">
        <v>15</v>
      </c>
      <c r="M12" s="190">
        <f t="shared" si="4"/>
        <v>136.36363636363635</v>
      </c>
      <c r="N12" s="189">
        <v>25</v>
      </c>
      <c r="O12" s="189">
        <v>34</v>
      </c>
      <c r="P12" s="190">
        <f t="shared" si="5"/>
        <v>136</v>
      </c>
      <c r="Q12" s="189">
        <v>437</v>
      </c>
      <c r="R12" s="189">
        <v>192</v>
      </c>
      <c r="S12" s="190">
        <f t="shared" si="6"/>
        <v>43.935926773455378</v>
      </c>
      <c r="T12" s="191">
        <v>725</v>
      </c>
      <c r="U12" s="191">
        <v>517</v>
      </c>
      <c r="V12" s="152">
        <f t="shared" si="7"/>
        <v>71.310344827586206</v>
      </c>
      <c r="W12" s="189">
        <v>643</v>
      </c>
      <c r="X12" s="189">
        <v>493</v>
      </c>
      <c r="Y12" s="190">
        <f t="shared" si="0"/>
        <v>76.671850699844484</v>
      </c>
      <c r="Z12" s="189">
        <v>537</v>
      </c>
      <c r="AA12" s="189">
        <v>240</v>
      </c>
      <c r="AB12" s="190">
        <f t="shared" si="8"/>
        <v>44.692737430167597</v>
      </c>
      <c r="AC12" s="192"/>
      <c r="AD12" s="193"/>
      <c r="AE12" s="193"/>
      <c r="AF12" s="193"/>
    </row>
    <row r="13" spans="1:32" s="198" customFormat="1" ht="30" customHeight="1">
      <c r="A13" s="197" t="s">
        <v>76</v>
      </c>
      <c r="B13" s="163">
        <v>223</v>
      </c>
      <c r="C13" s="163">
        <v>158</v>
      </c>
      <c r="D13" s="203">
        <f t="shared" si="1"/>
        <v>70.852017937219742</v>
      </c>
      <c r="E13" s="189">
        <v>221</v>
      </c>
      <c r="F13" s="189">
        <v>155</v>
      </c>
      <c r="G13" s="190">
        <f t="shared" si="2"/>
        <v>70.135746606334834</v>
      </c>
      <c r="H13" s="189">
        <v>4</v>
      </c>
      <c r="I13" s="189">
        <v>8</v>
      </c>
      <c r="J13" s="190">
        <f t="shared" si="3"/>
        <v>200</v>
      </c>
      <c r="K13" s="189">
        <v>1</v>
      </c>
      <c r="L13" s="189">
        <v>1</v>
      </c>
      <c r="M13" s="190">
        <f t="shared" si="4"/>
        <v>100</v>
      </c>
      <c r="N13" s="189">
        <v>3</v>
      </c>
      <c r="O13" s="189">
        <v>0</v>
      </c>
      <c r="P13" s="190">
        <f t="shared" si="5"/>
        <v>0</v>
      </c>
      <c r="Q13" s="189">
        <v>169</v>
      </c>
      <c r="R13" s="189">
        <v>66</v>
      </c>
      <c r="S13" s="190">
        <f t="shared" si="6"/>
        <v>39.053254437869825</v>
      </c>
      <c r="T13" s="191">
        <v>203</v>
      </c>
      <c r="U13" s="191">
        <v>124</v>
      </c>
      <c r="V13" s="152">
        <f t="shared" si="7"/>
        <v>61.083743842364534</v>
      </c>
      <c r="W13" s="189">
        <v>201</v>
      </c>
      <c r="X13" s="189">
        <v>123</v>
      </c>
      <c r="Y13" s="190">
        <f t="shared" si="0"/>
        <v>61.194029850746269</v>
      </c>
      <c r="Z13" s="189">
        <v>168</v>
      </c>
      <c r="AA13" s="189">
        <v>40</v>
      </c>
      <c r="AB13" s="190">
        <f t="shared" si="8"/>
        <v>23.809523809523807</v>
      </c>
      <c r="AC13" s="192"/>
      <c r="AD13" s="193"/>
      <c r="AE13" s="193"/>
      <c r="AF13" s="193"/>
    </row>
    <row r="14" spans="1:32" s="198" customFormat="1" ht="30" customHeight="1">
      <c r="A14" s="197" t="s">
        <v>77</v>
      </c>
      <c r="B14" s="163">
        <v>119</v>
      </c>
      <c r="C14" s="163">
        <v>77</v>
      </c>
      <c r="D14" s="203">
        <f t="shared" si="1"/>
        <v>64.705882352941174</v>
      </c>
      <c r="E14" s="189">
        <v>118</v>
      </c>
      <c r="F14" s="189">
        <v>74</v>
      </c>
      <c r="G14" s="190">
        <f t="shared" si="2"/>
        <v>62.711864406779661</v>
      </c>
      <c r="H14" s="189">
        <v>3</v>
      </c>
      <c r="I14" s="189">
        <v>6</v>
      </c>
      <c r="J14" s="190">
        <f t="shared" si="3"/>
        <v>200</v>
      </c>
      <c r="K14" s="189">
        <v>1</v>
      </c>
      <c r="L14" s="189">
        <v>3</v>
      </c>
      <c r="M14" s="190">
        <f t="shared" si="4"/>
        <v>300</v>
      </c>
      <c r="N14" s="189">
        <v>4</v>
      </c>
      <c r="O14" s="189">
        <v>0</v>
      </c>
      <c r="P14" s="190">
        <f t="shared" si="5"/>
        <v>0</v>
      </c>
      <c r="Q14" s="189">
        <v>51</v>
      </c>
      <c r="R14" s="189">
        <v>43</v>
      </c>
      <c r="S14" s="190">
        <f t="shared" si="6"/>
        <v>84.313725490196077</v>
      </c>
      <c r="T14" s="191">
        <v>112</v>
      </c>
      <c r="U14" s="191">
        <v>61</v>
      </c>
      <c r="V14" s="152">
        <f t="shared" si="7"/>
        <v>54.464285714285708</v>
      </c>
      <c r="W14" s="189">
        <v>111</v>
      </c>
      <c r="X14" s="189">
        <v>60</v>
      </c>
      <c r="Y14" s="190">
        <f t="shared" si="0"/>
        <v>54.054054054054056</v>
      </c>
      <c r="Z14" s="189">
        <v>97</v>
      </c>
      <c r="AA14" s="189">
        <v>16</v>
      </c>
      <c r="AB14" s="190">
        <f t="shared" si="8"/>
        <v>16.494845360824741</v>
      </c>
      <c r="AC14" s="192"/>
      <c r="AD14" s="193"/>
      <c r="AE14" s="193"/>
      <c r="AF14" s="193"/>
    </row>
    <row r="15" spans="1:32" s="198" customFormat="1" ht="30" customHeight="1">
      <c r="A15" s="197" t="s">
        <v>78</v>
      </c>
      <c r="B15" s="163">
        <v>227</v>
      </c>
      <c r="C15" s="163">
        <v>143</v>
      </c>
      <c r="D15" s="203">
        <f t="shared" si="1"/>
        <v>62.995594713656388</v>
      </c>
      <c r="E15" s="189">
        <v>223</v>
      </c>
      <c r="F15" s="189">
        <v>140</v>
      </c>
      <c r="G15" s="190">
        <f t="shared" si="2"/>
        <v>62.780269058295971</v>
      </c>
      <c r="H15" s="189">
        <v>5</v>
      </c>
      <c r="I15" s="189">
        <v>8</v>
      </c>
      <c r="J15" s="190">
        <f t="shared" si="3"/>
        <v>160</v>
      </c>
      <c r="K15" s="189">
        <v>2</v>
      </c>
      <c r="L15" s="189">
        <v>1</v>
      </c>
      <c r="M15" s="190">
        <f t="shared" si="4"/>
        <v>50</v>
      </c>
      <c r="N15" s="189">
        <v>0</v>
      </c>
      <c r="O15" s="189">
        <v>4</v>
      </c>
      <c r="P15" s="190">
        <v>0</v>
      </c>
      <c r="Q15" s="189">
        <v>140</v>
      </c>
      <c r="R15" s="189">
        <v>61</v>
      </c>
      <c r="S15" s="190">
        <f t="shared" si="6"/>
        <v>43.571428571428569</v>
      </c>
      <c r="T15" s="191">
        <v>201</v>
      </c>
      <c r="U15" s="191">
        <v>93</v>
      </c>
      <c r="V15" s="152">
        <f t="shared" si="7"/>
        <v>46.268656716417908</v>
      </c>
      <c r="W15" s="189">
        <v>199</v>
      </c>
      <c r="X15" s="189">
        <v>92</v>
      </c>
      <c r="Y15" s="190">
        <f t="shared" si="0"/>
        <v>46.231155778894475</v>
      </c>
      <c r="Z15" s="189">
        <v>164</v>
      </c>
      <c r="AA15" s="189">
        <v>44</v>
      </c>
      <c r="AB15" s="190">
        <f t="shared" si="8"/>
        <v>26.829268292682929</v>
      </c>
      <c r="AC15" s="192"/>
      <c r="AD15" s="193"/>
      <c r="AE15" s="193"/>
      <c r="AF15" s="193"/>
    </row>
    <row r="16" spans="1:32" s="198" customFormat="1" ht="30" customHeight="1">
      <c r="A16" s="197" t="s">
        <v>79</v>
      </c>
      <c r="B16" s="163">
        <v>151</v>
      </c>
      <c r="C16" s="163">
        <v>67</v>
      </c>
      <c r="D16" s="203">
        <f t="shared" si="1"/>
        <v>44.370860927152314</v>
      </c>
      <c r="E16" s="189">
        <v>142</v>
      </c>
      <c r="F16" s="189">
        <v>64</v>
      </c>
      <c r="G16" s="190">
        <f t="shared" si="2"/>
        <v>45.070422535211272</v>
      </c>
      <c r="H16" s="189">
        <v>6</v>
      </c>
      <c r="I16" s="189">
        <v>5</v>
      </c>
      <c r="J16" s="190">
        <f t="shared" si="3"/>
        <v>83.333333333333343</v>
      </c>
      <c r="K16" s="189">
        <v>2</v>
      </c>
      <c r="L16" s="189">
        <v>1</v>
      </c>
      <c r="M16" s="190">
        <f t="shared" si="4"/>
        <v>50</v>
      </c>
      <c r="N16" s="189">
        <v>1</v>
      </c>
      <c r="O16" s="189">
        <v>0</v>
      </c>
      <c r="P16" s="190">
        <f t="shared" si="5"/>
        <v>0</v>
      </c>
      <c r="Q16" s="189">
        <v>51</v>
      </c>
      <c r="R16" s="189">
        <v>28</v>
      </c>
      <c r="S16" s="190">
        <f t="shared" si="6"/>
        <v>54.901960784313729</v>
      </c>
      <c r="T16" s="191">
        <v>131</v>
      </c>
      <c r="U16" s="191">
        <v>52</v>
      </c>
      <c r="V16" s="152">
        <f t="shared" si="7"/>
        <v>39.694656488549619</v>
      </c>
      <c r="W16" s="189">
        <v>123</v>
      </c>
      <c r="X16" s="189">
        <v>49</v>
      </c>
      <c r="Y16" s="190">
        <f t="shared" si="0"/>
        <v>39.837398373983739</v>
      </c>
      <c r="Z16" s="189">
        <v>115</v>
      </c>
      <c r="AA16" s="189">
        <v>29</v>
      </c>
      <c r="AB16" s="190">
        <f t="shared" si="8"/>
        <v>25.217391304347824</v>
      </c>
      <c r="AC16" s="192"/>
      <c r="AD16" s="193"/>
      <c r="AE16" s="193"/>
      <c r="AF16" s="193"/>
    </row>
    <row r="17" spans="1:32" s="194" customFormat="1" ht="30" customHeight="1">
      <c r="A17" s="197" t="s">
        <v>80</v>
      </c>
      <c r="B17" s="163">
        <v>117</v>
      </c>
      <c r="C17" s="163">
        <v>75</v>
      </c>
      <c r="D17" s="203">
        <f t="shared" si="1"/>
        <v>64.102564102564102</v>
      </c>
      <c r="E17" s="189">
        <v>111</v>
      </c>
      <c r="F17" s="189">
        <v>73</v>
      </c>
      <c r="G17" s="190">
        <f t="shared" si="2"/>
        <v>65.765765765765778</v>
      </c>
      <c r="H17" s="189">
        <v>2</v>
      </c>
      <c r="I17" s="189">
        <v>3</v>
      </c>
      <c r="J17" s="190">
        <f t="shared" si="3"/>
        <v>150</v>
      </c>
      <c r="K17" s="189">
        <v>0</v>
      </c>
      <c r="L17" s="189">
        <v>0</v>
      </c>
      <c r="M17" s="190"/>
      <c r="N17" s="189">
        <v>0</v>
      </c>
      <c r="O17" s="189">
        <v>0</v>
      </c>
      <c r="P17" s="190"/>
      <c r="Q17" s="189">
        <v>22</v>
      </c>
      <c r="R17" s="189">
        <v>11</v>
      </c>
      <c r="S17" s="190">
        <f t="shared" si="6"/>
        <v>50</v>
      </c>
      <c r="T17" s="191">
        <v>100</v>
      </c>
      <c r="U17" s="191">
        <v>56</v>
      </c>
      <c r="V17" s="152">
        <f t="shared" si="7"/>
        <v>56.000000000000007</v>
      </c>
      <c r="W17" s="189">
        <v>95</v>
      </c>
      <c r="X17" s="189">
        <v>54</v>
      </c>
      <c r="Y17" s="190">
        <f t="shared" si="0"/>
        <v>56.84210526315789</v>
      </c>
      <c r="Z17" s="189">
        <v>59</v>
      </c>
      <c r="AA17" s="189">
        <v>21</v>
      </c>
      <c r="AB17" s="190">
        <f t="shared" si="8"/>
        <v>35.593220338983052</v>
      </c>
      <c r="AC17" s="192"/>
      <c r="AD17" s="193"/>
      <c r="AE17" s="193"/>
      <c r="AF17" s="193"/>
    </row>
    <row r="18" spans="1:32" s="194" customFormat="1" ht="30" customHeight="1">
      <c r="A18" s="197" t="s">
        <v>81</v>
      </c>
      <c r="B18" s="163">
        <v>468</v>
      </c>
      <c r="C18" s="163">
        <v>321</v>
      </c>
      <c r="D18" s="203">
        <f t="shared" si="1"/>
        <v>68.589743589743591</v>
      </c>
      <c r="E18" s="189">
        <v>449</v>
      </c>
      <c r="F18" s="189">
        <v>309</v>
      </c>
      <c r="G18" s="190">
        <f t="shared" si="2"/>
        <v>68.819599109131403</v>
      </c>
      <c r="H18" s="189">
        <v>15</v>
      </c>
      <c r="I18" s="189">
        <v>12</v>
      </c>
      <c r="J18" s="190">
        <f t="shared" si="3"/>
        <v>80</v>
      </c>
      <c r="K18" s="189">
        <v>13</v>
      </c>
      <c r="L18" s="189">
        <v>8</v>
      </c>
      <c r="M18" s="190">
        <f t="shared" si="4"/>
        <v>61.53846153846154</v>
      </c>
      <c r="N18" s="189">
        <v>3</v>
      </c>
      <c r="O18" s="189">
        <v>0</v>
      </c>
      <c r="P18" s="190">
        <f t="shared" si="5"/>
        <v>0</v>
      </c>
      <c r="Q18" s="189">
        <v>183</v>
      </c>
      <c r="R18" s="189">
        <v>73</v>
      </c>
      <c r="S18" s="190">
        <f t="shared" si="6"/>
        <v>39.89071038251366</v>
      </c>
      <c r="T18" s="191">
        <v>405</v>
      </c>
      <c r="U18" s="191">
        <v>252</v>
      </c>
      <c r="V18" s="152">
        <f t="shared" si="7"/>
        <v>62.222222222222221</v>
      </c>
      <c r="W18" s="189">
        <v>388</v>
      </c>
      <c r="X18" s="189">
        <v>247</v>
      </c>
      <c r="Y18" s="190">
        <f t="shared" si="0"/>
        <v>63.659793814432987</v>
      </c>
      <c r="Z18" s="189">
        <v>271</v>
      </c>
      <c r="AA18" s="189">
        <v>69</v>
      </c>
      <c r="AB18" s="190">
        <f t="shared" si="8"/>
        <v>25.461254612546124</v>
      </c>
      <c r="AC18" s="192"/>
      <c r="AD18" s="193"/>
      <c r="AE18" s="193"/>
      <c r="AF18" s="193"/>
    </row>
    <row r="19" spans="1:32" s="194" customFormat="1" ht="30" customHeight="1">
      <c r="A19" s="197" t="s">
        <v>82</v>
      </c>
      <c r="B19" s="163">
        <v>121</v>
      </c>
      <c r="C19" s="163">
        <v>66</v>
      </c>
      <c r="D19" s="203">
        <f t="shared" si="1"/>
        <v>54.54545454545454</v>
      </c>
      <c r="E19" s="189">
        <v>121</v>
      </c>
      <c r="F19" s="189">
        <v>64</v>
      </c>
      <c r="G19" s="190">
        <f t="shared" si="2"/>
        <v>52.892561983471076</v>
      </c>
      <c r="H19" s="189">
        <v>5</v>
      </c>
      <c r="I19" s="189">
        <v>1</v>
      </c>
      <c r="J19" s="190">
        <f t="shared" si="3"/>
        <v>20</v>
      </c>
      <c r="K19" s="189">
        <v>0</v>
      </c>
      <c r="L19" s="189">
        <v>1</v>
      </c>
      <c r="M19" s="190">
        <v>0</v>
      </c>
      <c r="N19" s="189">
        <v>0</v>
      </c>
      <c r="O19" s="189">
        <v>1</v>
      </c>
      <c r="P19" s="190">
        <v>0</v>
      </c>
      <c r="Q19" s="189">
        <v>52</v>
      </c>
      <c r="R19" s="189">
        <v>5</v>
      </c>
      <c r="S19" s="190">
        <f t="shared" si="6"/>
        <v>9.6153846153846168</v>
      </c>
      <c r="T19" s="191">
        <v>105</v>
      </c>
      <c r="U19" s="191">
        <v>43</v>
      </c>
      <c r="V19" s="152">
        <f t="shared" si="7"/>
        <v>40.952380952380949</v>
      </c>
      <c r="W19" s="189">
        <v>105</v>
      </c>
      <c r="X19" s="189">
        <v>42</v>
      </c>
      <c r="Y19" s="190">
        <f t="shared" si="0"/>
        <v>40</v>
      </c>
      <c r="Z19" s="189">
        <v>100</v>
      </c>
      <c r="AA19" s="189">
        <v>27</v>
      </c>
      <c r="AB19" s="190">
        <f t="shared" si="8"/>
        <v>27</v>
      </c>
      <c r="AC19" s="192"/>
      <c r="AD19" s="193"/>
      <c r="AE19" s="193"/>
      <c r="AF19" s="193"/>
    </row>
    <row r="20" spans="1:32" s="194" customFormat="1" ht="30" customHeight="1">
      <c r="A20" s="197" t="s">
        <v>83</v>
      </c>
      <c r="B20" s="163">
        <v>571</v>
      </c>
      <c r="C20" s="163">
        <v>326</v>
      </c>
      <c r="D20" s="203">
        <f t="shared" si="1"/>
        <v>57.092819614711033</v>
      </c>
      <c r="E20" s="189">
        <v>543</v>
      </c>
      <c r="F20" s="189">
        <v>303</v>
      </c>
      <c r="G20" s="190">
        <f t="shared" si="2"/>
        <v>55.80110497237569</v>
      </c>
      <c r="H20" s="189">
        <v>16</v>
      </c>
      <c r="I20" s="189">
        <v>14</v>
      </c>
      <c r="J20" s="190">
        <f t="shared" si="3"/>
        <v>87.5</v>
      </c>
      <c r="K20" s="189">
        <v>0</v>
      </c>
      <c r="L20" s="189">
        <v>2</v>
      </c>
      <c r="M20" s="190">
        <v>0</v>
      </c>
      <c r="N20" s="189">
        <v>0</v>
      </c>
      <c r="O20" s="189">
        <v>0</v>
      </c>
      <c r="P20" s="190"/>
      <c r="Q20" s="189">
        <v>210</v>
      </c>
      <c r="R20" s="189">
        <v>116</v>
      </c>
      <c r="S20" s="190">
        <f t="shared" si="6"/>
        <v>55.238095238095241</v>
      </c>
      <c r="T20" s="191">
        <v>510</v>
      </c>
      <c r="U20" s="191">
        <v>226</v>
      </c>
      <c r="V20" s="152">
        <f t="shared" si="7"/>
        <v>44.313725490196077</v>
      </c>
      <c r="W20" s="189">
        <v>486</v>
      </c>
      <c r="X20" s="189">
        <v>213</v>
      </c>
      <c r="Y20" s="190">
        <f t="shared" si="0"/>
        <v>43.827160493827158</v>
      </c>
      <c r="Z20" s="189">
        <v>369</v>
      </c>
      <c r="AA20" s="189">
        <v>94</v>
      </c>
      <c r="AB20" s="190">
        <f t="shared" si="8"/>
        <v>25.474254742547426</v>
      </c>
      <c r="AC20" s="192"/>
      <c r="AD20" s="193"/>
      <c r="AE20" s="193"/>
      <c r="AF20" s="193"/>
    </row>
    <row r="21" spans="1:32" s="194" customFormat="1" ht="30" customHeight="1">
      <c r="A21" s="197" t="s">
        <v>84</v>
      </c>
      <c r="B21" s="163">
        <v>209</v>
      </c>
      <c r="C21" s="163">
        <v>69</v>
      </c>
      <c r="D21" s="203">
        <f t="shared" si="1"/>
        <v>33.014354066985646</v>
      </c>
      <c r="E21" s="189">
        <v>209</v>
      </c>
      <c r="F21" s="189">
        <v>69</v>
      </c>
      <c r="G21" s="190">
        <f t="shared" si="2"/>
        <v>33.014354066985646</v>
      </c>
      <c r="H21" s="189">
        <v>2</v>
      </c>
      <c r="I21" s="189">
        <v>2</v>
      </c>
      <c r="J21" s="190">
        <f t="shared" si="3"/>
        <v>100</v>
      </c>
      <c r="K21" s="189">
        <v>1</v>
      </c>
      <c r="L21" s="189">
        <v>1</v>
      </c>
      <c r="M21" s="190">
        <f t="shared" si="4"/>
        <v>100</v>
      </c>
      <c r="N21" s="189">
        <v>0</v>
      </c>
      <c r="O21" s="189">
        <v>0</v>
      </c>
      <c r="P21" s="190"/>
      <c r="Q21" s="189">
        <v>152</v>
      </c>
      <c r="R21" s="189">
        <v>17</v>
      </c>
      <c r="S21" s="190">
        <f t="shared" si="6"/>
        <v>11.184210526315789</v>
      </c>
      <c r="T21" s="191">
        <v>201</v>
      </c>
      <c r="U21" s="191">
        <v>61</v>
      </c>
      <c r="V21" s="152">
        <f t="shared" si="7"/>
        <v>30.348258706467661</v>
      </c>
      <c r="W21" s="189">
        <v>201</v>
      </c>
      <c r="X21" s="189">
        <v>61</v>
      </c>
      <c r="Y21" s="190">
        <f t="shared" si="0"/>
        <v>30.348258706467661</v>
      </c>
      <c r="Z21" s="189">
        <v>192</v>
      </c>
      <c r="AA21" s="189">
        <v>24</v>
      </c>
      <c r="AB21" s="190">
        <f t="shared" si="8"/>
        <v>12.5</v>
      </c>
      <c r="AC21" s="195"/>
      <c r="AD21" s="195"/>
      <c r="AE21" s="195"/>
      <c r="AF21" s="195"/>
    </row>
    <row r="22" spans="1:32" s="194" customFormat="1" ht="30" customHeight="1">
      <c r="A22" s="197" t="s">
        <v>85</v>
      </c>
      <c r="B22" s="163">
        <v>208</v>
      </c>
      <c r="C22" s="163">
        <v>124</v>
      </c>
      <c r="D22" s="203">
        <f t="shared" si="1"/>
        <v>59.615384615384613</v>
      </c>
      <c r="E22" s="189">
        <v>195</v>
      </c>
      <c r="F22" s="189">
        <v>121</v>
      </c>
      <c r="G22" s="190">
        <f t="shared" si="2"/>
        <v>62.051282051282051</v>
      </c>
      <c r="H22" s="189">
        <v>0</v>
      </c>
      <c r="I22" s="189">
        <v>3</v>
      </c>
      <c r="J22" s="190">
        <v>0</v>
      </c>
      <c r="K22" s="189">
        <v>0</v>
      </c>
      <c r="L22" s="189">
        <v>0</v>
      </c>
      <c r="M22" s="190"/>
      <c r="N22" s="189">
        <v>0</v>
      </c>
      <c r="O22" s="189">
        <v>0</v>
      </c>
      <c r="P22" s="190"/>
      <c r="Q22" s="189">
        <v>96</v>
      </c>
      <c r="R22" s="189">
        <v>32</v>
      </c>
      <c r="S22" s="190">
        <f t="shared" si="6"/>
        <v>33.333333333333329</v>
      </c>
      <c r="T22" s="191">
        <v>196</v>
      </c>
      <c r="U22" s="191">
        <v>88</v>
      </c>
      <c r="V22" s="152">
        <f t="shared" si="7"/>
        <v>44.897959183673471</v>
      </c>
      <c r="W22" s="189">
        <v>184</v>
      </c>
      <c r="X22" s="189">
        <v>87</v>
      </c>
      <c r="Y22" s="190">
        <f t="shared" si="0"/>
        <v>47.282608695652172</v>
      </c>
      <c r="Z22" s="189">
        <v>162</v>
      </c>
      <c r="AA22" s="189">
        <v>27</v>
      </c>
      <c r="AB22" s="190">
        <f t="shared" si="8"/>
        <v>16.666666666666664</v>
      </c>
      <c r="AC22" s="192"/>
      <c r="AD22" s="193"/>
      <c r="AE22" s="193"/>
      <c r="AF22" s="193"/>
    </row>
    <row r="23" spans="1:32" s="194" customFormat="1" ht="30" customHeight="1">
      <c r="A23" s="197" t="s">
        <v>86</v>
      </c>
      <c r="B23" s="163">
        <v>282</v>
      </c>
      <c r="C23" s="163">
        <v>161</v>
      </c>
      <c r="D23" s="203">
        <f t="shared" si="1"/>
        <v>57.092198581560282</v>
      </c>
      <c r="E23" s="189">
        <v>271</v>
      </c>
      <c r="F23" s="189">
        <v>152</v>
      </c>
      <c r="G23" s="190">
        <f t="shared" si="2"/>
        <v>56.08856088560885</v>
      </c>
      <c r="H23" s="189">
        <v>13</v>
      </c>
      <c r="I23" s="189">
        <v>5</v>
      </c>
      <c r="J23" s="190">
        <f t="shared" si="3"/>
        <v>38.461538461538467</v>
      </c>
      <c r="K23" s="189">
        <v>5</v>
      </c>
      <c r="L23" s="189">
        <v>4</v>
      </c>
      <c r="M23" s="190">
        <f t="shared" si="4"/>
        <v>80</v>
      </c>
      <c r="N23" s="189">
        <v>0</v>
      </c>
      <c r="O23" s="189">
        <v>0</v>
      </c>
      <c r="P23" s="190"/>
      <c r="Q23" s="189">
        <v>134</v>
      </c>
      <c r="R23" s="189">
        <v>102</v>
      </c>
      <c r="S23" s="190">
        <f t="shared" si="6"/>
        <v>76.119402985074629</v>
      </c>
      <c r="T23" s="191">
        <v>249</v>
      </c>
      <c r="U23" s="191">
        <v>138</v>
      </c>
      <c r="V23" s="152">
        <f t="shared" si="7"/>
        <v>55.421686746987952</v>
      </c>
      <c r="W23" s="189">
        <v>242</v>
      </c>
      <c r="X23" s="189">
        <v>131</v>
      </c>
      <c r="Y23" s="190">
        <f t="shared" si="0"/>
        <v>54.132231404958674</v>
      </c>
      <c r="Z23" s="189">
        <v>194</v>
      </c>
      <c r="AA23" s="189">
        <v>35</v>
      </c>
      <c r="AB23" s="190">
        <f t="shared" si="8"/>
        <v>18.041237113402062</v>
      </c>
      <c r="AC23" s="192"/>
      <c r="AD23" s="193"/>
      <c r="AE23" s="193"/>
      <c r="AF23" s="193"/>
    </row>
    <row r="24" spans="1:32" s="194" customFormat="1" ht="30" customHeight="1">
      <c r="A24" s="197" t="s">
        <v>87</v>
      </c>
      <c r="B24" s="163">
        <v>298</v>
      </c>
      <c r="C24" s="163">
        <v>121</v>
      </c>
      <c r="D24" s="203">
        <f t="shared" si="1"/>
        <v>40.604026845637584</v>
      </c>
      <c r="E24" s="189">
        <v>216</v>
      </c>
      <c r="F24" s="189">
        <v>116</v>
      </c>
      <c r="G24" s="190">
        <f t="shared" si="2"/>
        <v>53.703703703703709</v>
      </c>
      <c r="H24" s="189">
        <v>7</v>
      </c>
      <c r="I24" s="189">
        <v>0</v>
      </c>
      <c r="J24" s="190">
        <f t="shared" si="3"/>
        <v>0</v>
      </c>
      <c r="K24" s="189">
        <v>0</v>
      </c>
      <c r="L24" s="189">
        <v>4</v>
      </c>
      <c r="M24" s="190">
        <v>0</v>
      </c>
      <c r="N24" s="189">
        <v>0</v>
      </c>
      <c r="O24" s="189">
        <v>0</v>
      </c>
      <c r="P24" s="190"/>
      <c r="Q24" s="189">
        <v>93</v>
      </c>
      <c r="R24" s="189">
        <v>15</v>
      </c>
      <c r="S24" s="190">
        <f t="shared" si="6"/>
        <v>16.129032258064516</v>
      </c>
      <c r="T24" s="191">
        <v>256</v>
      </c>
      <c r="U24" s="191">
        <v>84</v>
      </c>
      <c r="V24" s="152">
        <f t="shared" si="7"/>
        <v>32.8125</v>
      </c>
      <c r="W24" s="189">
        <v>187</v>
      </c>
      <c r="X24" s="189">
        <v>79</v>
      </c>
      <c r="Y24" s="190">
        <f t="shared" si="0"/>
        <v>42.245989304812838</v>
      </c>
      <c r="Z24" s="189">
        <v>169</v>
      </c>
      <c r="AA24" s="189">
        <v>29</v>
      </c>
      <c r="AB24" s="190">
        <f t="shared" si="8"/>
        <v>17.159763313609467</v>
      </c>
      <c r="AC24" s="192"/>
      <c r="AD24" s="193"/>
      <c r="AE24" s="193"/>
      <c r="AF24" s="193"/>
    </row>
    <row r="25" spans="1:32" s="194" customFormat="1" ht="30" customHeight="1">
      <c r="A25" s="197" t="s">
        <v>88</v>
      </c>
      <c r="B25" s="163">
        <v>26</v>
      </c>
      <c r="C25" s="163">
        <v>27</v>
      </c>
      <c r="D25" s="203">
        <f t="shared" si="1"/>
        <v>103.84615384615385</v>
      </c>
      <c r="E25" s="189">
        <v>23</v>
      </c>
      <c r="F25" s="189">
        <v>25</v>
      </c>
      <c r="G25" s="190">
        <f t="shared" si="2"/>
        <v>108.69565217391303</v>
      </c>
      <c r="H25" s="189">
        <v>1</v>
      </c>
      <c r="I25" s="189">
        <v>0</v>
      </c>
      <c r="J25" s="190">
        <f t="shared" si="3"/>
        <v>0</v>
      </c>
      <c r="K25" s="189">
        <v>1</v>
      </c>
      <c r="L25" s="189">
        <v>0</v>
      </c>
      <c r="M25" s="190">
        <f t="shared" si="4"/>
        <v>0</v>
      </c>
      <c r="N25" s="189">
        <v>0</v>
      </c>
      <c r="O25" s="189">
        <v>0</v>
      </c>
      <c r="P25" s="190"/>
      <c r="Q25" s="189">
        <v>11</v>
      </c>
      <c r="R25" s="189">
        <v>2</v>
      </c>
      <c r="S25" s="190">
        <f t="shared" si="6"/>
        <v>18.181818181818183</v>
      </c>
      <c r="T25" s="191">
        <v>26</v>
      </c>
      <c r="U25" s="191">
        <v>20</v>
      </c>
      <c r="V25" s="152">
        <f t="shared" si="7"/>
        <v>76.923076923076934</v>
      </c>
      <c r="W25" s="189">
        <v>23</v>
      </c>
      <c r="X25" s="189">
        <v>19</v>
      </c>
      <c r="Y25" s="190">
        <f t="shared" si="0"/>
        <v>82.608695652173907</v>
      </c>
      <c r="Z25" s="189">
        <v>20</v>
      </c>
      <c r="AA25" s="189">
        <v>16</v>
      </c>
      <c r="AB25" s="190">
        <f t="shared" si="8"/>
        <v>80</v>
      </c>
      <c r="AC25" s="192"/>
      <c r="AD25" s="193"/>
      <c r="AE25" s="193"/>
      <c r="AF25" s="193"/>
    </row>
    <row r="26" spans="1:32" s="194" customFormat="1" ht="30" customHeight="1">
      <c r="A26" s="197" t="s">
        <v>89</v>
      </c>
      <c r="B26" s="163">
        <v>153</v>
      </c>
      <c r="C26" s="163">
        <v>115</v>
      </c>
      <c r="D26" s="203">
        <f t="shared" si="1"/>
        <v>75.16339869281046</v>
      </c>
      <c r="E26" s="189">
        <v>145</v>
      </c>
      <c r="F26" s="189">
        <v>111</v>
      </c>
      <c r="G26" s="190">
        <f t="shared" si="2"/>
        <v>76.551724137931032</v>
      </c>
      <c r="H26" s="189">
        <v>17</v>
      </c>
      <c r="I26" s="189">
        <v>15</v>
      </c>
      <c r="J26" s="190">
        <f t="shared" si="3"/>
        <v>88.235294117647058</v>
      </c>
      <c r="K26" s="189">
        <v>1</v>
      </c>
      <c r="L26" s="189">
        <v>6</v>
      </c>
      <c r="M26" s="190">
        <f t="shared" si="4"/>
        <v>600</v>
      </c>
      <c r="N26" s="189">
        <v>4</v>
      </c>
      <c r="O26" s="189">
        <v>5</v>
      </c>
      <c r="P26" s="190">
        <f t="shared" si="5"/>
        <v>125</v>
      </c>
      <c r="Q26" s="189">
        <v>88</v>
      </c>
      <c r="R26" s="189">
        <v>49</v>
      </c>
      <c r="S26" s="190">
        <f t="shared" si="6"/>
        <v>55.68181818181818</v>
      </c>
      <c r="T26" s="191">
        <v>128</v>
      </c>
      <c r="U26" s="191">
        <v>91</v>
      </c>
      <c r="V26" s="152">
        <f t="shared" si="7"/>
        <v>71.09375</v>
      </c>
      <c r="W26" s="189">
        <v>125</v>
      </c>
      <c r="X26" s="189">
        <v>87</v>
      </c>
      <c r="Y26" s="190">
        <f t="shared" si="0"/>
        <v>69.599999999999994</v>
      </c>
      <c r="Z26" s="189">
        <v>103</v>
      </c>
      <c r="AA26" s="189">
        <v>30</v>
      </c>
      <c r="AB26" s="190">
        <f t="shared" si="8"/>
        <v>29.126213592233007</v>
      </c>
      <c r="AC26" s="192"/>
      <c r="AD26" s="193"/>
      <c r="AE26" s="193"/>
      <c r="AF26" s="193"/>
    </row>
    <row r="27" spans="1:32" s="194" customFormat="1" ht="30" customHeight="1">
      <c r="A27" s="197" t="s">
        <v>90</v>
      </c>
      <c r="B27" s="163">
        <v>7</v>
      </c>
      <c r="C27" s="163">
        <v>12</v>
      </c>
      <c r="D27" s="203">
        <f t="shared" si="1"/>
        <v>171.42857142857142</v>
      </c>
      <c r="E27" s="189">
        <v>7</v>
      </c>
      <c r="F27" s="189">
        <v>12</v>
      </c>
      <c r="G27" s="190">
        <f t="shared" si="2"/>
        <v>171.42857142857142</v>
      </c>
      <c r="H27" s="189">
        <v>2</v>
      </c>
      <c r="I27" s="189">
        <v>1</v>
      </c>
      <c r="J27" s="190">
        <f t="shared" si="3"/>
        <v>50</v>
      </c>
      <c r="K27" s="189">
        <v>0</v>
      </c>
      <c r="L27" s="189">
        <v>0</v>
      </c>
      <c r="M27" s="190"/>
      <c r="N27" s="189">
        <v>0</v>
      </c>
      <c r="O27" s="189">
        <v>1</v>
      </c>
      <c r="P27" s="190">
        <v>0</v>
      </c>
      <c r="Q27" s="189">
        <v>3</v>
      </c>
      <c r="R27" s="189">
        <v>5</v>
      </c>
      <c r="S27" s="190">
        <f t="shared" si="6"/>
        <v>166.66666666666669</v>
      </c>
      <c r="T27" s="191">
        <v>6</v>
      </c>
      <c r="U27" s="191">
        <v>8</v>
      </c>
      <c r="V27" s="152">
        <f t="shared" si="7"/>
        <v>133.33333333333331</v>
      </c>
      <c r="W27" s="189">
        <v>6</v>
      </c>
      <c r="X27" s="189">
        <v>8</v>
      </c>
      <c r="Y27" s="190">
        <f t="shared" si="0"/>
        <v>133.33333333333331</v>
      </c>
      <c r="Z27" s="189">
        <v>5</v>
      </c>
      <c r="AA27" s="189">
        <v>2</v>
      </c>
      <c r="AB27" s="190">
        <f t="shared" si="8"/>
        <v>40</v>
      </c>
      <c r="AC27" s="192"/>
      <c r="AD27" s="193"/>
      <c r="AE27" s="193"/>
      <c r="AF27" s="193"/>
    </row>
    <row r="28" spans="1:32" s="194" customFormat="1" ht="30" customHeight="1">
      <c r="A28" s="197" t="s">
        <v>91</v>
      </c>
      <c r="B28" s="163">
        <v>82</v>
      </c>
      <c r="C28" s="163">
        <v>41</v>
      </c>
      <c r="D28" s="203">
        <f t="shared" si="1"/>
        <v>50</v>
      </c>
      <c r="E28" s="189">
        <v>82</v>
      </c>
      <c r="F28" s="189">
        <v>40</v>
      </c>
      <c r="G28" s="190">
        <f t="shared" si="2"/>
        <v>48.780487804878049</v>
      </c>
      <c r="H28" s="189">
        <v>3</v>
      </c>
      <c r="I28" s="189">
        <v>2</v>
      </c>
      <c r="J28" s="190">
        <f t="shared" si="3"/>
        <v>66.666666666666657</v>
      </c>
      <c r="K28" s="189">
        <v>0</v>
      </c>
      <c r="L28" s="189">
        <v>0</v>
      </c>
      <c r="M28" s="190"/>
      <c r="N28" s="189">
        <v>3</v>
      </c>
      <c r="O28" s="189">
        <v>0</v>
      </c>
      <c r="P28" s="190">
        <f t="shared" si="5"/>
        <v>0</v>
      </c>
      <c r="Q28" s="189">
        <v>34</v>
      </c>
      <c r="R28" s="189">
        <v>12</v>
      </c>
      <c r="S28" s="190">
        <f t="shared" si="6"/>
        <v>35.294117647058826</v>
      </c>
      <c r="T28" s="191">
        <v>72</v>
      </c>
      <c r="U28" s="191">
        <v>27</v>
      </c>
      <c r="V28" s="152">
        <f t="shared" si="7"/>
        <v>37.5</v>
      </c>
      <c r="W28" s="189">
        <v>72</v>
      </c>
      <c r="X28" s="189">
        <v>27</v>
      </c>
      <c r="Y28" s="190">
        <f t="shared" si="0"/>
        <v>37.5</v>
      </c>
      <c r="Z28" s="189">
        <v>61</v>
      </c>
      <c r="AA28" s="189">
        <v>7</v>
      </c>
      <c r="AB28" s="190">
        <f t="shared" si="8"/>
        <v>11.475409836065573</v>
      </c>
      <c r="AC28" s="192"/>
      <c r="AD28" s="193"/>
      <c r="AE28" s="193"/>
      <c r="AF28" s="193"/>
    </row>
    <row r="29" spans="1:32" s="194" customFormat="1" ht="30" customHeight="1">
      <c r="A29" s="197" t="s">
        <v>92</v>
      </c>
      <c r="B29" s="163">
        <v>102</v>
      </c>
      <c r="C29" s="163">
        <v>45</v>
      </c>
      <c r="D29" s="203">
        <f t="shared" si="1"/>
        <v>44.117647058823529</v>
      </c>
      <c r="E29" s="189">
        <v>99</v>
      </c>
      <c r="F29" s="189">
        <v>42</v>
      </c>
      <c r="G29" s="190">
        <f t="shared" si="2"/>
        <v>42.424242424242422</v>
      </c>
      <c r="H29" s="189">
        <v>5</v>
      </c>
      <c r="I29" s="189">
        <v>2</v>
      </c>
      <c r="J29" s="190">
        <f t="shared" si="3"/>
        <v>40</v>
      </c>
      <c r="K29" s="189">
        <v>1</v>
      </c>
      <c r="L29" s="189">
        <v>1</v>
      </c>
      <c r="M29" s="190">
        <f t="shared" si="4"/>
        <v>100</v>
      </c>
      <c r="N29" s="189">
        <v>0</v>
      </c>
      <c r="O29" s="189">
        <v>0</v>
      </c>
      <c r="P29" s="190"/>
      <c r="Q29" s="189">
        <v>42</v>
      </c>
      <c r="R29" s="189">
        <v>18</v>
      </c>
      <c r="S29" s="190">
        <f t="shared" si="6"/>
        <v>42.857142857142854</v>
      </c>
      <c r="T29" s="191">
        <v>94</v>
      </c>
      <c r="U29" s="191">
        <v>37</v>
      </c>
      <c r="V29" s="152">
        <f t="shared" si="7"/>
        <v>39.361702127659576</v>
      </c>
      <c r="W29" s="189">
        <v>92</v>
      </c>
      <c r="X29" s="189">
        <v>34</v>
      </c>
      <c r="Y29" s="190">
        <f t="shared" si="0"/>
        <v>36.95652173913043</v>
      </c>
      <c r="Z29" s="189">
        <v>79</v>
      </c>
      <c r="AA29" s="189">
        <v>4</v>
      </c>
      <c r="AB29" s="190">
        <f t="shared" si="8"/>
        <v>5.0632911392405067</v>
      </c>
      <c r="AC29" s="192"/>
      <c r="AD29" s="193"/>
      <c r="AE29" s="193"/>
      <c r="AF29" s="193"/>
    </row>
    <row r="30" spans="1:32" ht="57" customHeight="1">
      <c r="B30" s="418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S30" s="155"/>
      <c r="T30" s="155"/>
      <c r="U30" s="155"/>
      <c r="V30" s="155"/>
      <c r="X30" s="410"/>
      <c r="Y30" s="410"/>
    </row>
  </sheetData>
  <mergeCells count="13">
    <mergeCell ref="B1:P1"/>
    <mergeCell ref="B2:P2"/>
    <mergeCell ref="Z4:AB5"/>
    <mergeCell ref="X30:Y30"/>
    <mergeCell ref="E4:G5"/>
    <mergeCell ref="H4:J5"/>
    <mergeCell ref="K4:M5"/>
    <mergeCell ref="N4:P5"/>
    <mergeCell ref="Q4:S5"/>
    <mergeCell ref="W4:Y5"/>
    <mergeCell ref="T4:V5"/>
    <mergeCell ref="B30:P30"/>
    <mergeCell ref="B4:D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16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F30"/>
  <sheetViews>
    <sheetView view="pageBreakPreview" zoomScale="73" zoomScaleNormal="80" zoomScaleSheetLayoutView="73" workbookViewId="0">
      <selection activeCell="N17" sqref="N17"/>
    </sheetView>
  </sheetViews>
  <sheetFormatPr defaultColWidth="9.109375" defaultRowHeight="15.6"/>
  <cols>
    <col min="1" max="1" width="44.33203125" style="119" customWidth="1"/>
    <col min="2" max="3" width="10" style="119" customWidth="1"/>
    <col min="4" max="4" width="10.5546875" style="119" customWidth="1"/>
    <col min="5" max="5" width="10.109375" style="116" customWidth="1"/>
    <col min="6" max="6" width="9.6640625" style="116" customWidth="1"/>
    <col min="7" max="7" width="8.77734375" style="116" customWidth="1"/>
    <col min="8" max="8" width="9.6640625" style="116" customWidth="1"/>
    <col min="9" max="9" width="10" style="116" customWidth="1"/>
    <col min="10" max="10" width="9.6640625" style="116" customWidth="1"/>
    <col min="11" max="11" width="9.33203125" style="116" customWidth="1"/>
    <col min="12" max="12" width="9.44140625" style="116" customWidth="1"/>
    <col min="13" max="13" width="10.6640625" style="116" customWidth="1"/>
    <col min="14" max="14" width="9.33203125" style="116" customWidth="1"/>
    <col min="15" max="16" width="8.6640625" style="116" customWidth="1"/>
    <col min="17" max="18" width="9.44140625" style="116" customWidth="1"/>
    <col min="19" max="19" width="9.33203125" style="116" customWidth="1"/>
    <col min="20" max="20" width="10.33203125" style="116" customWidth="1"/>
    <col min="21" max="21" width="9.77734375" style="116" customWidth="1"/>
    <col min="22" max="22" width="9.88671875" style="116" customWidth="1"/>
    <col min="23" max="23" width="9.6640625" style="116" customWidth="1"/>
    <col min="24" max="24" width="8.6640625" style="116" customWidth="1"/>
    <col min="25" max="25" width="7.88671875" style="116" customWidth="1"/>
    <col min="26" max="27" width="9.33203125" style="118" customWidth="1"/>
    <col min="28" max="28" width="9.44140625" style="118" customWidth="1"/>
    <col min="29" max="16384" width="9.109375" style="118"/>
  </cols>
  <sheetData>
    <row r="1" spans="1:32" s="89" customFormat="1" ht="27" customHeight="1">
      <c r="A1" s="86"/>
      <c r="B1" s="403" t="s">
        <v>31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87"/>
      <c r="R1" s="87"/>
      <c r="S1" s="87"/>
      <c r="T1" s="87"/>
      <c r="U1" s="87"/>
      <c r="V1" s="87"/>
      <c r="W1" s="88"/>
      <c r="X1" s="88"/>
      <c r="Y1" s="87"/>
      <c r="AB1" s="90" t="s">
        <v>12</v>
      </c>
    </row>
    <row r="2" spans="1:32" s="89" customFormat="1" ht="18.600000000000001" customHeight="1">
      <c r="B2" s="403" t="s">
        <v>95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91"/>
      <c r="R2" s="91"/>
      <c r="S2" s="91"/>
      <c r="T2" s="91"/>
      <c r="U2" s="91"/>
      <c r="V2" s="91"/>
      <c r="W2" s="92"/>
      <c r="X2" s="92"/>
      <c r="Y2" s="91"/>
      <c r="AA2" s="89" t="s">
        <v>43</v>
      </c>
    </row>
    <row r="3" spans="1:32" s="89" customFormat="1" ht="15" customHeight="1">
      <c r="E3" s="93"/>
      <c r="F3" s="93"/>
      <c r="G3" s="93"/>
      <c r="H3" s="93"/>
      <c r="I3" s="93"/>
      <c r="J3" s="93"/>
      <c r="K3" s="93"/>
      <c r="L3" s="93"/>
      <c r="M3" s="30" t="s">
        <v>13</v>
      </c>
      <c r="N3" s="93"/>
      <c r="O3" s="93"/>
      <c r="P3" s="95"/>
      <c r="Q3" s="93"/>
      <c r="R3" s="93"/>
      <c r="S3" s="94"/>
      <c r="T3" s="94"/>
      <c r="U3" s="94"/>
      <c r="V3" s="94"/>
      <c r="W3" s="95"/>
      <c r="X3" s="96"/>
      <c r="Y3" s="94"/>
      <c r="AB3" s="30" t="s">
        <v>13</v>
      </c>
    </row>
    <row r="4" spans="1:32" s="100" customFormat="1" ht="21.6" customHeight="1">
      <c r="A4" s="97"/>
      <c r="B4" s="419" t="s">
        <v>64</v>
      </c>
      <c r="C4" s="420"/>
      <c r="D4" s="421"/>
      <c r="E4" s="411" t="s">
        <v>46</v>
      </c>
      <c r="F4" s="412"/>
      <c r="G4" s="413"/>
      <c r="H4" s="417" t="s">
        <v>30</v>
      </c>
      <c r="I4" s="417"/>
      <c r="J4" s="417"/>
      <c r="K4" s="411" t="s">
        <v>19</v>
      </c>
      <c r="L4" s="412"/>
      <c r="M4" s="413"/>
      <c r="N4" s="411" t="s">
        <v>24</v>
      </c>
      <c r="O4" s="412"/>
      <c r="P4" s="412"/>
      <c r="Q4" s="411" t="s">
        <v>14</v>
      </c>
      <c r="R4" s="412"/>
      <c r="S4" s="413"/>
      <c r="T4" s="411" t="str">
        <f>'15'!$T$4</f>
        <v>Всього отримують послуги на кінець періоду*</v>
      </c>
      <c r="U4" s="412"/>
      <c r="V4" s="413"/>
      <c r="W4" s="411" t="s">
        <v>21</v>
      </c>
      <c r="X4" s="412"/>
      <c r="Y4" s="412"/>
      <c r="Z4" s="404" t="s">
        <v>15</v>
      </c>
      <c r="AA4" s="405"/>
      <c r="AB4" s="406"/>
      <c r="AC4" s="98"/>
      <c r="AD4" s="99"/>
      <c r="AE4" s="99"/>
      <c r="AF4" s="99"/>
    </row>
    <row r="5" spans="1:32" s="102" customFormat="1" ht="61.95" customHeight="1">
      <c r="A5" s="101"/>
      <c r="B5" s="422"/>
      <c r="C5" s="423"/>
      <c r="D5" s="424"/>
      <c r="E5" s="414"/>
      <c r="F5" s="415"/>
      <c r="G5" s="416"/>
      <c r="H5" s="417"/>
      <c r="I5" s="417"/>
      <c r="J5" s="417"/>
      <c r="K5" s="414"/>
      <c r="L5" s="415"/>
      <c r="M5" s="416"/>
      <c r="N5" s="414"/>
      <c r="O5" s="415"/>
      <c r="P5" s="415"/>
      <c r="Q5" s="414"/>
      <c r="R5" s="415"/>
      <c r="S5" s="416"/>
      <c r="T5" s="414"/>
      <c r="U5" s="415"/>
      <c r="V5" s="416"/>
      <c r="W5" s="414"/>
      <c r="X5" s="415"/>
      <c r="Y5" s="415"/>
      <c r="Z5" s="407"/>
      <c r="AA5" s="408"/>
      <c r="AB5" s="409"/>
      <c r="AC5" s="98"/>
      <c r="AD5" s="99"/>
      <c r="AE5" s="99"/>
      <c r="AF5" s="99"/>
    </row>
    <row r="6" spans="1:32" s="106" customFormat="1" ht="25.2" customHeight="1">
      <c r="A6" s="103"/>
      <c r="B6" s="170" t="s">
        <v>58</v>
      </c>
      <c r="C6" s="170">
        <v>2023</v>
      </c>
      <c r="D6" s="170" t="s">
        <v>2</v>
      </c>
      <c r="E6" s="171" t="s">
        <v>58</v>
      </c>
      <c r="F6" s="171">
        <v>2023</v>
      </c>
      <c r="G6" s="172" t="s">
        <v>2</v>
      </c>
      <c r="H6" s="171" t="s">
        <v>58</v>
      </c>
      <c r="I6" s="171">
        <v>2023</v>
      </c>
      <c r="J6" s="172" t="s">
        <v>2</v>
      </c>
      <c r="K6" s="171" t="s">
        <v>58</v>
      </c>
      <c r="L6" s="171">
        <v>2023</v>
      </c>
      <c r="M6" s="172" t="s">
        <v>2</v>
      </c>
      <c r="N6" s="171" t="s">
        <v>58</v>
      </c>
      <c r="O6" s="171">
        <v>2023</v>
      </c>
      <c r="P6" s="196" t="s">
        <v>2</v>
      </c>
      <c r="Q6" s="171" t="s">
        <v>58</v>
      </c>
      <c r="R6" s="171">
        <v>2023</v>
      </c>
      <c r="S6" s="172" t="s">
        <v>2</v>
      </c>
      <c r="T6" s="171" t="s">
        <v>58</v>
      </c>
      <c r="U6" s="171">
        <v>2023</v>
      </c>
      <c r="V6" s="171" t="s">
        <v>2</v>
      </c>
      <c r="W6" s="171" t="s">
        <v>58</v>
      </c>
      <c r="X6" s="171">
        <v>2023</v>
      </c>
      <c r="Y6" s="172" t="s">
        <v>2</v>
      </c>
      <c r="Z6" s="171" t="s">
        <v>58</v>
      </c>
      <c r="AA6" s="171">
        <v>2023</v>
      </c>
      <c r="AB6" s="172" t="s">
        <v>2</v>
      </c>
      <c r="AC6" s="104"/>
      <c r="AD6" s="105"/>
      <c r="AE6" s="105"/>
      <c r="AF6" s="105"/>
    </row>
    <row r="7" spans="1:32" s="100" customFormat="1" ht="12.75" customHeight="1">
      <c r="A7" s="107" t="s">
        <v>3</v>
      </c>
      <c r="B7" s="107">
        <v>1</v>
      </c>
      <c r="C7" s="107">
        <v>2</v>
      </c>
      <c r="D7" s="107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7">
        <v>15</v>
      </c>
      <c r="Q7" s="108">
        <v>16</v>
      </c>
      <c r="R7" s="108">
        <v>17</v>
      </c>
      <c r="S7" s="108">
        <v>18</v>
      </c>
      <c r="T7" s="108">
        <v>19</v>
      </c>
      <c r="U7" s="108">
        <v>20</v>
      </c>
      <c r="V7" s="108">
        <v>21</v>
      </c>
      <c r="W7" s="108">
        <v>22</v>
      </c>
      <c r="X7" s="108">
        <v>23</v>
      </c>
      <c r="Y7" s="108">
        <v>24</v>
      </c>
      <c r="Z7" s="108">
        <v>25</v>
      </c>
      <c r="AA7" s="108">
        <v>26</v>
      </c>
      <c r="AB7" s="108">
        <v>27</v>
      </c>
      <c r="AC7" s="109"/>
      <c r="AD7" s="110"/>
      <c r="AE7" s="110"/>
      <c r="AF7" s="110"/>
    </row>
    <row r="8" spans="1:32" s="113" customFormat="1" ht="22.95" customHeight="1">
      <c r="A8" s="120" t="s">
        <v>32</v>
      </c>
      <c r="B8" s="180">
        <f>SUM(B9:B29)</f>
        <v>9323</v>
      </c>
      <c r="C8" s="180">
        <f>SUM(C9:C29)</f>
        <v>3402</v>
      </c>
      <c r="D8" s="200">
        <f>C8/B8*100</f>
        <v>36.490400085809291</v>
      </c>
      <c r="E8" s="153">
        <f>SUM(E9:E29)</f>
        <v>8685</v>
      </c>
      <c r="F8" s="153">
        <f>SUM(F9:F29)</f>
        <v>3183</v>
      </c>
      <c r="G8" s="152">
        <f>F8/E8*100</f>
        <v>36.649395509499136</v>
      </c>
      <c r="H8" s="153">
        <f>SUM(H9:H29)</f>
        <v>197</v>
      </c>
      <c r="I8" s="153">
        <f>SUM(I9:I29)</f>
        <v>86</v>
      </c>
      <c r="J8" s="152">
        <f>I8/H8*100</f>
        <v>43.654822335025379</v>
      </c>
      <c r="K8" s="153">
        <f>SUM(K9:K29)</f>
        <v>132</v>
      </c>
      <c r="L8" s="153">
        <f>SUM(L9:L29)</f>
        <v>36</v>
      </c>
      <c r="M8" s="152">
        <f>L8/K8*100</f>
        <v>27.27272727272727</v>
      </c>
      <c r="N8" s="153">
        <f>SUM(N9:N29)</f>
        <v>160</v>
      </c>
      <c r="O8" s="153">
        <f>SUM(O9:O29)</f>
        <v>29</v>
      </c>
      <c r="P8" s="201">
        <f>O8/N8*100</f>
        <v>18.125</v>
      </c>
      <c r="Q8" s="153">
        <f>SUM(Q9:Q29)</f>
        <v>4173</v>
      </c>
      <c r="R8" s="153">
        <f>SUM(R9:R29)</f>
        <v>1129</v>
      </c>
      <c r="S8" s="152">
        <f>R8/Q8*100</f>
        <v>27.054876587586868</v>
      </c>
      <c r="T8" s="153">
        <f>SUM(T9:T29)</f>
        <v>8599</v>
      </c>
      <c r="U8" s="153">
        <f>SUM(U9:U29)</f>
        <v>2686</v>
      </c>
      <c r="V8" s="152">
        <f>U8/T8*100</f>
        <v>31.236190254680778</v>
      </c>
      <c r="W8" s="154">
        <f>SUM(W9:W29)</f>
        <v>8077</v>
      </c>
      <c r="X8" s="154">
        <f>SUM(X9:X29)</f>
        <v>2549</v>
      </c>
      <c r="Y8" s="152">
        <f>X8/W8*100</f>
        <v>31.558747059551813</v>
      </c>
      <c r="Z8" s="153">
        <f>SUM(Z9:Z29)</f>
        <v>7221</v>
      </c>
      <c r="AA8" s="153">
        <f>SUM(AA9:AA29)</f>
        <v>1171</v>
      </c>
      <c r="AB8" s="152">
        <f>AA8/Z8*100</f>
        <v>16.216590499930756</v>
      </c>
      <c r="AC8" s="111"/>
      <c r="AD8" s="112"/>
      <c r="AE8" s="112"/>
      <c r="AF8" s="112"/>
    </row>
    <row r="9" spans="1:32" s="116" customFormat="1" ht="30" customHeight="1">
      <c r="A9" s="64" t="s">
        <v>72</v>
      </c>
      <c r="B9" s="163">
        <v>388</v>
      </c>
      <c r="C9" s="163">
        <v>189</v>
      </c>
      <c r="D9" s="200">
        <f t="shared" ref="D9:D29" si="0">C9/B9*100</f>
        <v>48.711340206185568</v>
      </c>
      <c r="E9" s="151">
        <v>278</v>
      </c>
      <c r="F9" s="151">
        <v>136</v>
      </c>
      <c r="G9" s="152">
        <f t="shared" ref="G9:G29" si="1">F9/E9*100</f>
        <v>48.920863309352519</v>
      </c>
      <c r="H9" s="182">
        <v>23</v>
      </c>
      <c r="I9" s="182">
        <v>7</v>
      </c>
      <c r="J9" s="152">
        <f t="shared" ref="J9:J29" si="2">I9/H9*100</f>
        <v>30.434782608695656</v>
      </c>
      <c r="K9" s="151">
        <v>4</v>
      </c>
      <c r="L9" s="151">
        <v>1</v>
      </c>
      <c r="M9" s="152">
        <f t="shared" ref="M9:M29" si="3">L9/K9*100</f>
        <v>25</v>
      </c>
      <c r="N9" s="182">
        <v>35</v>
      </c>
      <c r="O9" s="182">
        <v>2</v>
      </c>
      <c r="P9" s="201">
        <f t="shared" ref="P9:P29" si="4">O9/N9*100</f>
        <v>5.7142857142857144</v>
      </c>
      <c r="Q9" s="182">
        <v>147</v>
      </c>
      <c r="R9" s="182">
        <v>54</v>
      </c>
      <c r="S9" s="152">
        <f t="shared" ref="S9:S29" si="5">R9/Q9*100</f>
        <v>36.734693877551024</v>
      </c>
      <c r="T9" s="153">
        <v>313</v>
      </c>
      <c r="U9" s="153">
        <v>123</v>
      </c>
      <c r="V9" s="152">
        <f t="shared" ref="V9:V29" si="6">U9/T9*100</f>
        <v>39.29712460063898</v>
      </c>
      <c r="W9" s="181">
        <v>237</v>
      </c>
      <c r="X9" s="181">
        <v>91</v>
      </c>
      <c r="Y9" s="202">
        <f t="shared" ref="Y9:Y29" si="7">X9/W9*100</f>
        <v>38.396624472573833</v>
      </c>
      <c r="Z9" s="182">
        <v>209</v>
      </c>
      <c r="AA9" s="182">
        <v>53</v>
      </c>
      <c r="AB9" s="152">
        <f t="shared" ref="AB9:AB29" si="8">AA9/Z9*100</f>
        <v>25.358851674641148</v>
      </c>
      <c r="AC9" s="114"/>
      <c r="AD9" s="115"/>
      <c r="AE9" s="115"/>
      <c r="AF9" s="115"/>
    </row>
    <row r="10" spans="1:32" s="116" customFormat="1" ht="30" customHeight="1">
      <c r="A10" s="64" t="s">
        <v>73</v>
      </c>
      <c r="B10" s="163">
        <v>724</v>
      </c>
      <c r="C10" s="163">
        <v>318</v>
      </c>
      <c r="D10" s="200">
        <f t="shared" si="0"/>
        <v>43.922651933701658</v>
      </c>
      <c r="E10" s="151">
        <v>711</v>
      </c>
      <c r="F10" s="151">
        <v>314</v>
      </c>
      <c r="G10" s="152">
        <f t="shared" si="1"/>
        <v>44.163150492264414</v>
      </c>
      <c r="H10" s="182">
        <v>9</v>
      </c>
      <c r="I10" s="182">
        <v>6</v>
      </c>
      <c r="J10" s="152">
        <f t="shared" si="2"/>
        <v>66.666666666666657</v>
      </c>
      <c r="K10" s="151">
        <v>1</v>
      </c>
      <c r="L10" s="151">
        <v>1</v>
      </c>
      <c r="M10" s="152">
        <f t="shared" si="3"/>
        <v>100</v>
      </c>
      <c r="N10" s="182">
        <v>3</v>
      </c>
      <c r="O10" s="182">
        <v>0</v>
      </c>
      <c r="P10" s="201">
        <f t="shared" si="4"/>
        <v>0</v>
      </c>
      <c r="Q10" s="182">
        <v>223</v>
      </c>
      <c r="R10" s="182">
        <v>133</v>
      </c>
      <c r="S10" s="152">
        <f t="shared" si="5"/>
        <v>59.641255605381161</v>
      </c>
      <c r="T10" s="153">
        <v>683</v>
      </c>
      <c r="U10" s="153">
        <v>251</v>
      </c>
      <c r="V10" s="152">
        <f t="shared" si="6"/>
        <v>36.749633967789165</v>
      </c>
      <c r="W10" s="181">
        <v>673</v>
      </c>
      <c r="X10" s="181">
        <v>249</v>
      </c>
      <c r="Y10" s="202">
        <f t="shared" si="7"/>
        <v>36.998514115898963</v>
      </c>
      <c r="Z10" s="182">
        <v>604</v>
      </c>
      <c r="AA10" s="182">
        <v>141</v>
      </c>
      <c r="AB10" s="152">
        <f t="shared" si="8"/>
        <v>23.344370860927153</v>
      </c>
      <c r="AC10" s="114"/>
      <c r="AD10" s="115"/>
      <c r="AE10" s="115"/>
      <c r="AF10" s="115"/>
    </row>
    <row r="11" spans="1:32" s="116" customFormat="1" ht="30" customHeight="1">
      <c r="A11" s="64" t="s">
        <v>74</v>
      </c>
      <c r="B11" s="164">
        <v>472</v>
      </c>
      <c r="C11" s="164">
        <v>257</v>
      </c>
      <c r="D11" s="200">
        <f t="shared" si="0"/>
        <v>54.449152542372879</v>
      </c>
      <c r="E11" s="151">
        <v>435</v>
      </c>
      <c r="F11" s="151">
        <v>228</v>
      </c>
      <c r="G11" s="152">
        <f t="shared" si="1"/>
        <v>52.413793103448278</v>
      </c>
      <c r="H11" s="182">
        <v>19</v>
      </c>
      <c r="I11" s="182">
        <v>10</v>
      </c>
      <c r="J11" s="152">
        <f t="shared" si="2"/>
        <v>52.631578947368418</v>
      </c>
      <c r="K11" s="151">
        <v>10</v>
      </c>
      <c r="L11" s="151">
        <v>3</v>
      </c>
      <c r="M11" s="152">
        <f t="shared" si="3"/>
        <v>30</v>
      </c>
      <c r="N11" s="182">
        <v>9</v>
      </c>
      <c r="O11" s="182">
        <v>5</v>
      </c>
      <c r="P11" s="201">
        <f t="shared" si="4"/>
        <v>55.555555555555557</v>
      </c>
      <c r="Q11" s="182">
        <v>247</v>
      </c>
      <c r="R11" s="182">
        <v>69</v>
      </c>
      <c r="S11" s="152">
        <f t="shared" si="5"/>
        <v>27.935222672064778</v>
      </c>
      <c r="T11" s="153">
        <v>413</v>
      </c>
      <c r="U11" s="153">
        <v>202</v>
      </c>
      <c r="V11" s="152">
        <f t="shared" si="6"/>
        <v>48.91041162227603</v>
      </c>
      <c r="W11" s="181">
        <v>384</v>
      </c>
      <c r="X11" s="181">
        <v>180</v>
      </c>
      <c r="Y11" s="202">
        <f t="shared" si="7"/>
        <v>46.875</v>
      </c>
      <c r="Z11" s="182">
        <v>315</v>
      </c>
      <c r="AA11" s="182">
        <v>66</v>
      </c>
      <c r="AB11" s="152">
        <f t="shared" si="8"/>
        <v>20.952380952380953</v>
      </c>
      <c r="AC11" s="114"/>
      <c r="AD11" s="115"/>
      <c r="AE11" s="115"/>
      <c r="AF11" s="115"/>
    </row>
    <row r="12" spans="1:32" s="116" customFormat="1" ht="30" customHeight="1">
      <c r="A12" s="64" t="s">
        <v>75</v>
      </c>
      <c r="B12" s="164">
        <v>243</v>
      </c>
      <c r="C12" s="164">
        <v>143</v>
      </c>
      <c r="D12" s="200">
        <f t="shared" si="0"/>
        <v>58.847736625514401</v>
      </c>
      <c r="E12" s="151">
        <v>219</v>
      </c>
      <c r="F12" s="151">
        <v>135</v>
      </c>
      <c r="G12" s="152">
        <f t="shared" si="1"/>
        <v>61.643835616438359</v>
      </c>
      <c r="H12" s="182">
        <v>7</v>
      </c>
      <c r="I12" s="182">
        <v>4</v>
      </c>
      <c r="J12" s="152">
        <f t="shared" si="2"/>
        <v>57.142857142857139</v>
      </c>
      <c r="K12" s="151">
        <v>4</v>
      </c>
      <c r="L12" s="151">
        <v>2</v>
      </c>
      <c r="M12" s="152">
        <f t="shared" si="3"/>
        <v>50</v>
      </c>
      <c r="N12" s="182">
        <v>3</v>
      </c>
      <c r="O12" s="182">
        <v>6</v>
      </c>
      <c r="P12" s="201">
        <f t="shared" si="4"/>
        <v>200</v>
      </c>
      <c r="Q12" s="182">
        <v>125</v>
      </c>
      <c r="R12" s="182">
        <v>33</v>
      </c>
      <c r="S12" s="152">
        <f t="shared" si="5"/>
        <v>26.400000000000002</v>
      </c>
      <c r="T12" s="153">
        <v>217</v>
      </c>
      <c r="U12" s="153">
        <v>92</v>
      </c>
      <c r="V12" s="152">
        <f t="shared" si="6"/>
        <v>42.396313364055302</v>
      </c>
      <c r="W12" s="181">
        <v>202</v>
      </c>
      <c r="X12" s="181">
        <v>89</v>
      </c>
      <c r="Y12" s="202">
        <f t="shared" si="7"/>
        <v>44.059405940594061</v>
      </c>
      <c r="Z12" s="182">
        <v>178</v>
      </c>
      <c r="AA12" s="182">
        <v>42</v>
      </c>
      <c r="AB12" s="152">
        <f t="shared" si="8"/>
        <v>23.595505617977526</v>
      </c>
      <c r="AC12" s="114"/>
      <c r="AD12" s="115"/>
      <c r="AE12" s="115"/>
      <c r="AF12" s="115"/>
    </row>
    <row r="13" spans="1:32" s="116" customFormat="1" ht="30" customHeight="1">
      <c r="A13" s="64" t="s">
        <v>76</v>
      </c>
      <c r="B13" s="164">
        <v>277</v>
      </c>
      <c r="C13" s="164">
        <v>144</v>
      </c>
      <c r="D13" s="200">
        <f t="shared" si="0"/>
        <v>51.985559566786996</v>
      </c>
      <c r="E13" s="151">
        <v>272</v>
      </c>
      <c r="F13" s="151">
        <v>133</v>
      </c>
      <c r="G13" s="152">
        <f t="shared" si="1"/>
        <v>48.897058823529413</v>
      </c>
      <c r="H13" s="182">
        <v>6</v>
      </c>
      <c r="I13" s="182">
        <v>8</v>
      </c>
      <c r="J13" s="152">
        <f t="shared" si="2"/>
        <v>133.33333333333331</v>
      </c>
      <c r="K13" s="151">
        <v>1</v>
      </c>
      <c r="L13" s="151">
        <v>0</v>
      </c>
      <c r="M13" s="152">
        <f t="shared" si="3"/>
        <v>0</v>
      </c>
      <c r="N13" s="182">
        <v>3</v>
      </c>
      <c r="O13" s="182">
        <v>0</v>
      </c>
      <c r="P13" s="201">
        <f t="shared" si="4"/>
        <v>0</v>
      </c>
      <c r="Q13" s="182">
        <v>215</v>
      </c>
      <c r="R13" s="182">
        <v>60</v>
      </c>
      <c r="S13" s="152">
        <f t="shared" si="5"/>
        <v>27.906976744186046</v>
      </c>
      <c r="T13" s="153">
        <v>259</v>
      </c>
      <c r="U13" s="153">
        <v>118</v>
      </c>
      <c r="V13" s="152">
        <f t="shared" si="6"/>
        <v>45.559845559845556</v>
      </c>
      <c r="W13" s="181">
        <v>257</v>
      </c>
      <c r="X13" s="181">
        <v>116</v>
      </c>
      <c r="Y13" s="202">
        <f t="shared" si="7"/>
        <v>45.136186770428019</v>
      </c>
      <c r="Z13" s="182">
        <v>221</v>
      </c>
      <c r="AA13" s="182">
        <v>42</v>
      </c>
      <c r="AB13" s="152">
        <f t="shared" si="8"/>
        <v>19.004524886877828</v>
      </c>
      <c r="AC13" s="114"/>
      <c r="AD13" s="115"/>
      <c r="AE13" s="115"/>
      <c r="AF13" s="115"/>
    </row>
    <row r="14" spans="1:32" s="116" customFormat="1" ht="30" customHeight="1">
      <c r="A14" s="64" t="s">
        <v>77</v>
      </c>
      <c r="B14" s="164">
        <v>210</v>
      </c>
      <c r="C14" s="164">
        <v>86</v>
      </c>
      <c r="D14" s="200">
        <f t="shared" si="0"/>
        <v>40.952380952380949</v>
      </c>
      <c r="E14" s="151">
        <v>208</v>
      </c>
      <c r="F14" s="151">
        <v>84</v>
      </c>
      <c r="G14" s="152">
        <f t="shared" si="1"/>
        <v>40.384615384615387</v>
      </c>
      <c r="H14" s="182">
        <v>6</v>
      </c>
      <c r="I14" s="182">
        <v>3</v>
      </c>
      <c r="J14" s="152">
        <f t="shared" si="2"/>
        <v>50</v>
      </c>
      <c r="K14" s="151">
        <v>0</v>
      </c>
      <c r="L14" s="151">
        <v>2</v>
      </c>
      <c r="M14" s="152">
        <v>0</v>
      </c>
      <c r="N14" s="182">
        <v>8</v>
      </c>
      <c r="O14" s="182">
        <v>2</v>
      </c>
      <c r="P14" s="201">
        <f t="shared" si="4"/>
        <v>25</v>
      </c>
      <c r="Q14" s="182">
        <v>116</v>
      </c>
      <c r="R14" s="182">
        <v>50</v>
      </c>
      <c r="S14" s="152">
        <f t="shared" si="5"/>
        <v>43.103448275862064</v>
      </c>
      <c r="T14" s="153">
        <v>190</v>
      </c>
      <c r="U14" s="153">
        <v>68</v>
      </c>
      <c r="V14" s="152">
        <f t="shared" si="6"/>
        <v>35.789473684210527</v>
      </c>
      <c r="W14" s="181">
        <v>190</v>
      </c>
      <c r="X14" s="181">
        <v>66</v>
      </c>
      <c r="Y14" s="202">
        <f t="shared" si="7"/>
        <v>34.736842105263158</v>
      </c>
      <c r="Z14" s="182">
        <v>182</v>
      </c>
      <c r="AA14" s="182">
        <v>25</v>
      </c>
      <c r="AB14" s="152">
        <f t="shared" si="8"/>
        <v>13.736263736263737</v>
      </c>
      <c r="AC14" s="114"/>
      <c r="AD14" s="115"/>
      <c r="AE14" s="115"/>
      <c r="AF14" s="115"/>
    </row>
    <row r="15" spans="1:32" s="116" customFormat="1" ht="30" customHeight="1">
      <c r="A15" s="64" t="s">
        <v>78</v>
      </c>
      <c r="B15" s="164">
        <v>230</v>
      </c>
      <c r="C15" s="164">
        <v>141</v>
      </c>
      <c r="D15" s="200">
        <f t="shared" si="0"/>
        <v>61.304347826086961</v>
      </c>
      <c r="E15" s="151">
        <v>221</v>
      </c>
      <c r="F15" s="151">
        <v>136</v>
      </c>
      <c r="G15" s="152">
        <f t="shared" si="1"/>
        <v>61.53846153846154</v>
      </c>
      <c r="H15" s="182">
        <v>8</v>
      </c>
      <c r="I15" s="182">
        <v>4</v>
      </c>
      <c r="J15" s="152">
        <f t="shared" si="2"/>
        <v>50</v>
      </c>
      <c r="K15" s="151">
        <v>9</v>
      </c>
      <c r="L15" s="151">
        <v>0</v>
      </c>
      <c r="M15" s="152">
        <f t="shared" si="3"/>
        <v>0</v>
      </c>
      <c r="N15" s="182">
        <v>2</v>
      </c>
      <c r="O15" s="182">
        <v>0</v>
      </c>
      <c r="P15" s="201">
        <f t="shared" si="4"/>
        <v>0</v>
      </c>
      <c r="Q15" s="182">
        <v>140</v>
      </c>
      <c r="R15" s="182">
        <v>61</v>
      </c>
      <c r="S15" s="152">
        <f t="shared" si="5"/>
        <v>43.571428571428569</v>
      </c>
      <c r="T15" s="153">
        <v>209</v>
      </c>
      <c r="U15" s="153">
        <v>104</v>
      </c>
      <c r="V15" s="152">
        <f t="shared" si="6"/>
        <v>49.760765550239235</v>
      </c>
      <c r="W15" s="181">
        <v>204</v>
      </c>
      <c r="X15" s="181">
        <v>101</v>
      </c>
      <c r="Y15" s="202">
        <f t="shared" si="7"/>
        <v>49.509803921568633</v>
      </c>
      <c r="Z15" s="182">
        <v>191</v>
      </c>
      <c r="AA15" s="182">
        <v>64</v>
      </c>
      <c r="AB15" s="152">
        <f t="shared" si="8"/>
        <v>33.507853403141361</v>
      </c>
      <c r="AC15" s="114"/>
      <c r="AD15" s="115"/>
      <c r="AE15" s="115"/>
      <c r="AF15" s="115"/>
    </row>
    <row r="16" spans="1:32" s="116" customFormat="1" ht="28.8" customHeight="1">
      <c r="A16" s="64" t="s">
        <v>96</v>
      </c>
      <c r="B16" s="164">
        <v>387</v>
      </c>
      <c r="C16" s="164">
        <v>85</v>
      </c>
      <c r="D16" s="200">
        <f t="shared" si="0"/>
        <v>21.963824289405682</v>
      </c>
      <c r="E16" s="151">
        <v>374</v>
      </c>
      <c r="F16" s="151">
        <v>81</v>
      </c>
      <c r="G16" s="152">
        <f t="shared" si="1"/>
        <v>21.657754010695189</v>
      </c>
      <c r="H16" s="182">
        <v>4</v>
      </c>
      <c r="I16" s="182">
        <v>2</v>
      </c>
      <c r="J16" s="152">
        <f t="shared" si="2"/>
        <v>50</v>
      </c>
      <c r="K16" s="151">
        <v>1</v>
      </c>
      <c r="L16" s="151">
        <v>1</v>
      </c>
      <c r="M16" s="152">
        <f t="shared" si="3"/>
        <v>100</v>
      </c>
      <c r="N16" s="182">
        <v>2</v>
      </c>
      <c r="O16" s="182">
        <v>3</v>
      </c>
      <c r="P16" s="201">
        <f t="shared" si="4"/>
        <v>150</v>
      </c>
      <c r="Q16" s="182">
        <v>155</v>
      </c>
      <c r="R16" s="182">
        <v>38</v>
      </c>
      <c r="S16" s="152">
        <f t="shared" si="5"/>
        <v>24.516129032258064</v>
      </c>
      <c r="T16" s="153">
        <v>357</v>
      </c>
      <c r="U16" s="153">
        <v>62</v>
      </c>
      <c r="V16" s="152">
        <f t="shared" si="6"/>
        <v>17.366946778711483</v>
      </c>
      <c r="W16" s="181">
        <v>346</v>
      </c>
      <c r="X16" s="181">
        <v>59</v>
      </c>
      <c r="Y16" s="202">
        <f t="shared" si="7"/>
        <v>17.052023121387283</v>
      </c>
      <c r="Z16" s="182">
        <v>332</v>
      </c>
      <c r="AA16" s="182">
        <v>45</v>
      </c>
      <c r="AB16" s="152">
        <f t="shared" si="8"/>
        <v>13.554216867469879</v>
      </c>
      <c r="AC16" s="114"/>
      <c r="AD16" s="115"/>
      <c r="AE16" s="115"/>
      <c r="AF16" s="115"/>
    </row>
    <row r="17" spans="1:32" s="116" customFormat="1" ht="42.6" customHeight="1">
      <c r="A17" s="64" t="s">
        <v>80</v>
      </c>
      <c r="B17" s="164">
        <v>1026</v>
      </c>
      <c r="C17" s="164">
        <v>319</v>
      </c>
      <c r="D17" s="200">
        <f t="shared" si="0"/>
        <v>31.091617933723199</v>
      </c>
      <c r="E17" s="151">
        <v>987</v>
      </c>
      <c r="F17" s="151">
        <v>307</v>
      </c>
      <c r="G17" s="152">
        <f t="shared" si="1"/>
        <v>31.104356636271529</v>
      </c>
      <c r="H17" s="182">
        <v>16</v>
      </c>
      <c r="I17" s="182">
        <v>4</v>
      </c>
      <c r="J17" s="152">
        <f t="shared" si="2"/>
        <v>25</v>
      </c>
      <c r="K17" s="151">
        <v>13</v>
      </c>
      <c r="L17" s="151">
        <v>9</v>
      </c>
      <c r="M17" s="152">
        <f t="shared" si="3"/>
        <v>69.230769230769226</v>
      </c>
      <c r="N17" s="182">
        <v>0</v>
      </c>
      <c r="O17" s="182">
        <v>0</v>
      </c>
      <c r="P17" s="201"/>
      <c r="Q17" s="182">
        <v>290</v>
      </c>
      <c r="R17" s="182">
        <v>64</v>
      </c>
      <c r="S17" s="152">
        <f t="shared" si="5"/>
        <v>22.068965517241381</v>
      </c>
      <c r="T17" s="153">
        <v>948</v>
      </c>
      <c r="U17" s="153">
        <v>271</v>
      </c>
      <c r="V17" s="152">
        <f t="shared" si="6"/>
        <v>28.586497890295359</v>
      </c>
      <c r="W17" s="181">
        <v>914</v>
      </c>
      <c r="X17" s="181">
        <v>260</v>
      </c>
      <c r="Y17" s="202">
        <f t="shared" si="7"/>
        <v>28.446389496717721</v>
      </c>
      <c r="Z17" s="182">
        <v>792</v>
      </c>
      <c r="AA17" s="182">
        <v>110</v>
      </c>
      <c r="AB17" s="152">
        <f t="shared" si="8"/>
        <v>13.888888888888889</v>
      </c>
      <c r="AC17" s="114"/>
      <c r="AD17" s="115"/>
      <c r="AE17" s="115"/>
      <c r="AF17" s="115"/>
    </row>
    <row r="18" spans="1:32" s="116" customFormat="1" ht="30" customHeight="1">
      <c r="A18" s="64" t="s">
        <v>81</v>
      </c>
      <c r="B18" s="164">
        <v>408</v>
      </c>
      <c r="C18" s="164">
        <v>204</v>
      </c>
      <c r="D18" s="200">
        <f t="shared" si="0"/>
        <v>50</v>
      </c>
      <c r="E18" s="151">
        <v>390</v>
      </c>
      <c r="F18" s="151">
        <v>191</v>
      </c>
      <c r="G18" s="152">
        <f t="shared" si="1"/>
        <v>48.974358974358971</v>
      </c>
      <c r="H18" s="182">
        <v>6</v>
      </c>
      <c r="I18" s="182">
        <v>3</v>
      </c>
      <c r="J18" s="152">
        <f t="shared" si="2"/>
        <v>50</v>
      </c>
      <c r="K18" s="151">
        <v>6</v>
      </c>
      <c r="L18" s="151">
        <v>3</v>
      </c>
      <c r="M18" s="152">
        <f t="shared" si="3"/>
        <v>50</v>
      </c>
      <c r="N18" s="182">
        <v>10</v>
      </c>
      <c r="O18" s="182">
        <v>0</v>
      </c>
      <c r="P18" s="201">
        <f t="shared" si="4"/>
        <v>0</v>
      </c>
      <c r="Q18" s="182">
        <v>172</v>
      </c>
      <c r="R18" s="182">
        <v>33</v>
      </c>
      <c r="S18" s="152">
        <f t="shared" si="5"/>
        <v>19.186046511627907</v>
      </c>
      <c r="T18" s="153">
        <v>369</v>
      </c>
      <c r="U18" s="153">
        <v>169</v>
      </c>
      <c r="V18" s="152">
        <f t="shared" si="6"/>
        <v>45.799457994579946</v>
      </c>
      <c r="W18" s="181">
        <v>353</v>
      </c>
      <c r="X18" s="181">
        <v>161</v>
      </c>
      <c r="Y18" s="202">
        <f t="shared" si="7"/>
        <v>45.609065155807365</v>
      </c>
      <c r="Z18" s="182">
        <v>261</v>
      </c>
      <c r="AA18" s="182">
        <v>35</v>
      </c>
      <c r="AB18" s="152">
        <f t="shared" si="8"/>
        <v>13.409961685823754</v>
      </c>
      <c r="AC18" s="114"/>
      <c r="AD18" s="115"/>
      <c r="AE18" s="115"/>
      <c r="AF18" s="115"/>
    </row>
    <row r="19" spans="1:32" s="116" customFormat="1" ht="30" customHeight="1">
      <c r="A19" s="64" t="s">
        <v>82</v>
      </c>
      <c r="B19" s="164">
        <v>234</v>
      </c>
      <c r="C19" s="164">
        <v>75</v>
      </c>
      <c r="D19" s="200">
        <f t="shared" si="0"/>
        <v>32.051282051282051</v>
      </c>
      <c r="E19" s="151">
        <v>232</v>
      </c>
      <c r="F19" s="151">
        <v>74</v>
      </c>
      <c r="G19" s="152">
        <f t="shared" si="1"/>
        <v>31.896551724137932</v>
      </c>
      <c r="H19" s="182">
        <v>1</v>
      </c>
      <c r="I19" s="182">
        <v>3</v>
      </c>
      <c r="J19" s="152">
        <f t="shared" si="2"/>
        <v>300</v>
      </c>
      <c r="K19" s="151">
        <v>4</v>
      </c>
      <c r="L19" s="151">
        <v>0</v>
      </c>
      <c r="M19" s="152">
        <f t="shared" si="3"/>
        <v>0</v>
      </c>
      <c r="N19" s="182">
        <v>5</v>
      </c>
      <c r="O19" s="182">
        <v>2</v>
      </c>
      <c r="P19" s="201">
        <f t="shared" si="4"/>
        <v>40</v>
      </c>
      <c r="Q19" s="182">
        <v>86</v>
      </c>
      <c r="R19" s="182">
        <v>4</v>
      </c>
      <c r="S19" s="152">
        <f t="shared" si="5"/>
        <v>4.6511627906976747</v>
      </c>
      <c r="T19" s="153">
        <v>220</v>
      </c>
      <c r="U19" s="153">
        <v>64</v>
      </c>
      <c r="V19" s="152">
        <f t="shared" si="6"/>
        <v>29.09090909090909</v>
      </c>
      <c r="W19" s="181">
        <v>219</v>
      </c>
      <c r="X19" s="181">
        <v>63</v>
      </c>
      <c r="Y19" s="202">
        <f t="shared" si="7"/>
        <v>28.767123287671232</v>
      </c>
      <c r="Z19" s="182">
        <v>214</v>
      </c>
      <c r="AA19" s="182">
        <v>41</v>
      </c>
      <c r="AB19" s="152">
        <f t="shared" si="8"/>
        <v>19.158878504672895</v>
      </c>
      <c r="AC19" s="114"/>
      <c r="AD19" s="121"/>
      <c r="AE19" s="115"/>
      <c r="AF19" s="115"/>
    </row>
    <row r="20" spans="1:32" s="116" customFormat="1" ht="30" customHeight="1">
      <c r="A20" s="64" t="s">
        <v>83</v>
      </c>
      <c r="B20" s="164">
        <v>773</v>
      </c>
      <c r="C20" s="164">
        <v>344</v>
      </c>
      <c r="D20" s="200">
        <f t="shared" si="0"/>
        <v>44.501940491591199</v>
      </c>
      <c r="E20" s="151">
        <v>757</v>
      </c>
      <c r="F20" s="151">
        <v>325</v>
      </c>
      <c r="G20" s="152">
        <f t="shared" si="1"/>
        <v>42.932628797886395</v>
      </c>
      <c r="H20" s="182">
        <v>6</v>
      </c>
      <c r="I20" s="182">
        <v>11</v>
      </c>
      <c r="J20" s="152">
        <f t="shared" si="2"/>
        <v>183.33333333333331</v>
      </c>
      <c r="K20" s="151">
        <v>0</v>
      </c>
      <c r="L20" s="151">
        <v>1</v>
      </c>
      <c r="M20" s="152">
        <v>0</v>
      </c>
      <c r="N20" s="182">
        <v>0</v>
      </c>
      <c r="O20" s="182">
        <v>0</v>
      </c>
      <c r="P20" s="201"/>
      <c r="Q20" s="182">
        <v>341</v>
      </c>
      <c r="R20" s="182">
        <v>143</v>
      </c>
      <c r="S20" s="152">
        <f t="shared" si="5"/>
        <v>41.935483870967744</v>
      </c>
      <c r="T20" s="153">
        <v>735</v>
      </c>
      <c r="U20" s="153">
        <v>268</v>
      </c>
      <c r="V20" s="152">
        <f t="shared" si="6"/>
        <v>36.462585034013607</v>
      </c>
      <c r="W20" s="181">
        <v>720</v>
      </c>
      <c r="X20" s="181">
        <v>256</v>
      </c>
      <c r="Y20" s="202">
        <f t="shared" si="7"/>
        <v>35.555555555555557</v>
      </c>
      <c r="Z20" s="182">
        <v>579</v>
      </c>
      <c r="AA20" s="182">
        <v>112</v>
      </c>
      <c r="AB20" s="152">
        <f t="shared" si="8"/>
        <v>19.343696027633854</v>
      </c>
      <c r="AC20" s="114"/>
      <c r="AD20" s="115"/>
      <c r="AE20" s="115"/>
      <c r="AF20" s="115"/>
    </row>
    <row r="21" spans="1:32" s="116" customFormat="1" ht="30" customHeight="1">
      <c r="A21" s="64" t="s">
        <v>84</v>
      </c>
      <c r="B21" s="164">
        <v>253</v>
      </c>
      <c r="C21" s="164">
        <v>39</v>
      </c>
      <c r="D21" s="200">
        <f t="shared" si="0"/>
        <v>15.41501976284585</v>
      </c>
      <c r="E21" s="181">
        <v>253</v>
      </c>
      <c r="F21" s="181">
        <v>39</v>
      </c>
      <c r="G21" s="152">
        <f t="shared" si="1"/>
        <v>15.41501976284585</v>
      </c>
      <c r="H21" s="183">
        <v>9</v>
      </c>
      <c r="I21" s="183">
        <v>3</v>
      </c>
      <c r="J21" s="152">
        <f t="shared" si="2"/>
        <v>33.333333333333329</v>
      </c>
      <c r="K21" s="181">
        <v>0</v>
      </c>
      <c r="L21" s="181">
        <v>1</v>
      </c>
      <c r="M21" s="152">
        <v>0</v>
      </c>
      <c r="N21" s="183">
        <v>29</v>
      </c>
      <c r="O21" s="183">
        <v>6</v>
      </c>
      <c r="P21" s="201">
        <f t="shared" si="4"/>
        <v>20.689655172413794</v>
      </c>
      <c r="Q21" s="183">
        <v>199</v>
      </c>
      <c r="R21" s="183">
        <v>17</v>
      </c>
      <c r="S21" s="152">
        <f t="shared" si="5"/>
        <v>8.5427135678391952</v>
      </c>
      <c r="T21" s="153">
        <v>241</v>
      </c>
      <c r="U21" s="153">
        <v>33</v>
      </c>
      <c r="V21" s="152">
        <f t="shared" si="6"/>
        <v>13.692946058091287</v>
      </c>
      <c r="W21" s="181">
        <v>241</v>
      </c>
      <c r="X21" s="181">
        <v>33</v>
      </c>
      <c r="Y21" s="202">
        <f t="shared" si="7"/>
        <v>13.692946058091287</v>
      </c>
      <c r="Z21" s="183">
        <v>239</v>
      </c>
      <c r="AA21" s="183">
        <v>21</v>
      </c>
      <c r="AB21" s="152">
        <f t="shared" si="8"/>
        <v>8.7866108786610866</v>
      </c>
      <c r="AC21" s="117"/>
      <c r="AD21" s="117"/>
      <c r="AE21" s="117"/>
      <c r="AF21" s="117"/>
    </row>
    <row r="22" spans="1:32" s="116" customFormat="1" ht="30" customHeight="1">
      <c r="A22" s="64" t="s">
        <v>85</v>
      </c>
      <c r="B22" s="164">
        <v>684</v>
      </c>
      <c r="C22" s="164">
        <v>212</v>
      </c>
      <c r="D22" s="200">
        <f t="shared" si="0"/>
        <v>30.994152046783626</v>
      </c>
      <c r="E22" s="151">
        <v>645</v>
      </c>
      <c r="F22" s="151">
        <v>202</v>
      </c>
      <c r="G22" s="152">
        <f t="shared" si="1"/>
        <v>31.317829457364343</v>
      </c>
      <c r="H22" s="182">
        <v>8</v>
      </c>
      <c r="I22" s="182">
        <v>2</v>
      </c>
      <c r="J22" s="152">
        <f t="shared" si="2"/>
        <v>25</v>
      </c>
      <c r="K22" s="151">
        <v>1</v>
      </c>
      <c r="L22" s="151">
        <v>0</v>
      </c>
      <c r="M22" s="152">
        <f t="shared" si="3"/>
        <v>0</v>
      </c>
      <c r="N22" s="182">
        <v>10</v>
      </c>
      <c r="O22" s="182">
        <v>2</v>
      </c>
      <c r="P22" s="201">
        <f t="shared" si="4"/>
        <v>20</v>
      </c>
      <c r="Q22" s="182">
        <v>344</v>
      </c>
      <c r="R22" s="182">
        <v>62</v>
      </c>
      <c r="S22" s="152">
        <f t="shared" si="5"/>
        <v>18.023255813953487</v>
      </c>
      <c r="T22" s="153">
        <v>646</v>
      </c>
      <c r="U22" s="153">
        <v>173</v>
      </c>
      <c r="V22" s="152">
        <f t="shared" si="6"/>
        <v>26.78018575851393</v>
      </c>
      <c r="W22" s="181">
        <v>613</v>
      </c>
      <c r="X22" s="181">
        <v>166</v>
      </c>
      <c r="Y22" s="202">
        <f t="shared" si="7"/>
        <v>27.079934747145192</v>
      </c>
      <c r="Z22" s="182">
        <v>575</v>
      </c>
      <c r="AA22" s="182">
        <v>75</v>
      </c>
      <c r="AB22" s="152">
        <f t="shared" si="8"/>
        <v>13.043478260869565</v>
      </c>
      <c r="AC22" s="114"/>
      <c r="AD22" s="115"/>
      <c r="AE22" s="115"/>
      <c r="AF22" s="115"/>
    </row>
    <row r="23" spans="1:32" s="116" customFormat="1" ht="30" customHeight="1">
      <c r="A23" s="64" t="s">
        <v>86</v>
      </c>
      <c r="B23" s="164">
        <v>561</v>
      </c>
      <c r="C23" s="164">
        <v>146</v>
      </c>
      <c r="D23" s="200">
        <f t="shared" si="0"/>
        <v>26.024955436720141</v>
      </c>
      <c r="E23" s="151">
        <v>551</v>
      </c>
      <c r="F23" s="151">
        <v>142</v>
      </c>
      <c r="G23" s="152">
        <f t="shared" si="1"/>
        <v>25.771324863883848</v>
      </c>
      <c r="H23" s="182">
        <v>8</v>
      </c>
      <c r="I23" s="182">
        <v>1</v>
      </c>
      <c r="J23" s="152">
        <f t="shared" si="2"/>
        <v>12.5</v>
      </c>
      <c r="K23" s="151">
        <v>5</v>
      </c>
      <c r="L23" s="151">
        <v>1</v>
      </c>
      <c r="M23" s="152">
        <f t="shared" si="3"/>
        <v>20</v>
      </c>
      <c r="N23" s="182">
        <v>0</v>
      </c>
      <c r="O23" s="182">
        <v>1</v>
      </c>
      <c r="P23" s="201">
        <v>0</v>
      </c>
      <c r="Q23" s="182">
        <v>332</v>
      </c>
      <c r="R23" s="182">
        <v>95</v>
      </c>
      <c r="S23" s="152">
        <f t="shared" si="5"/>
        <v>28.614457831325304</v>
      </c>
      <c r="T23" s="153">
        <v>528</v>
      </c>
      <c r="U23" s="153">
        <v>123</v>
      </c>
      <c r="V23" s="152">
        <f t="shared" si="6"/>
        <v>23.295454545454543</v>
      </c>
      <c r="W23" s="181">
        <v>522</v>
      </c>
      <c r="X23" s="181">
        <v>119</v>
      </c>
      <c r="Y23" s="202">
        <f t="shared" si="7"/>
        <v>22.796934865900383</v>
      </c>
      <c r="Z23" s="182">
        <v>485</v>
      </c>
      <c r="AA23" s="182">
        <v>48</v>
      </c>
      <c r="AB23" s="152">
        <f t="shared" si="8"/>
        <v>9.8969072164948457</v>
      </c>
      <c r="AC23" s="114"/>
      <c r="AD23" s="115"/>
      <c r="AE23" s="115"/>
      <c r="AF23" s="115"/>
    </row>
    <row r="24" spans="1:32" s="116" customFormat="1" ht="30" customHeight="1">
      <c r="A24" s="64" t="s">
        <v>97</v>
      </c>
      <c r="B24" s="164">
        <v>572</v>
      </c>
      <c r="C24" s="164">
        <v>126</v>
      </c>
      <c r="D24" s="200">
        <f t="shared" si="0"/>
        <v>22.02797202797203</v>
      </c>
      <c r="E24" s="151">
        <v>451</v>
      </c>
      <c r="F24" s="151">
        <v>113</v>
      </c>
      <c r="G24" s="152">
        <f t="shared" si="1"/>
        <v>25.055432372505543</v>
      </c>
      <c r="H24" s="182">
        <v>2</v>
      </c>
      <c r="I24" s="182">
        <v>5</v>
      </c>
      <c r="J24" s="152">
        <f t="shared" si="2"/>
        <v>250</v>
      </c>
      <c r="K24" s="151">
        <v>0</v>
      </c>
      <c r="L24" s="151">
        <v>0</v>
      </c>
      <c r="M24" s="152"/>
      <c r="N24" s="182">
        <v>0</v>
      </c>
      <c r="O24" s="182">
        <v>0</v>
      </c>
      <c r="P24" s="201"/>
      <c r="Q24" s="182">
        <v>206</v>
      </c>
      <c r="R24" s="182">
        <v>22</v>
      </c>
      <c r="S24" s="152">
        <f t="shared" si="5"/>
        <v>10.679611650485436</v>
      </c>
      <c r="T24" s="153">
        <v>544</v>
      </c>
      <c r="U24" s="153">
        <v>106</v>
      </c>
      <c r="V24" s="152">
        <f t="shared" si="6"/>
        <v>19.485294117647058</v>
      </c>
      <c r="W24" s="181">
        <v>431</v>
      </c>
      <c r="X24" s="181">
        <v>96</v>
      </c>
      <c r="Y24" s="202">
        <f t="shared" si="7"/>
        <v>22.273781902552201</v>
      </c>
      <c r="Z24" s="182">
        <v>407</v>
      </c>
      <c r="AA24" s="182">
        <v>47</v>
      </c>
      <c r="AB24" s="152">
        <f t="shared" si="8"/>
        <v>11.547911547911548</v>
      </c>
      <c r="AC24" s="114"/>
      <c r="AD24" s="115"/>
      <c r="AE24" s="115"/>
      <c r="AF24" s="115"/>
    </row>
    <row r="25" spans="1:32" s="116" customFormat="1" ht="30" customHeight="1">
      <c r="A25" s="64" t="s">
        <v>88</v>
      </c>
      <c r="B25" s="164">
        <v>824</v>
      </c>
      <c r="C25" s="164">
        <v>234</v>
      </c>
      <c r="D25" s="200">
        <f t="shared" si="0"/>
        <v>28.398058252427184</v>
      </c>
      <c r="E25" s="151">
        <v>675</v>
      </c>
      <c r="F25" s="151">
        <v>211</v>
      </c>
      <c r="G25" s="152">
        <f t="shared" si="1"/>
        <v>31.25925925925926</v>
      </c>
      <c r="H25" s="182">
        <v>25</v>
      </c>
      <c r="I25" s="182">
        <v>4</v>
      </c>
      <c r="J25" s="152">
        <f t="shared" si="2"/>
        <v>16</v>
      </c>
      <c r="K25" s="151">
        <v>50</v>
      </c>
      <c r="L25" s="151">
        <v>5</v>
      </c>
      <c r="M25" s="152">
        <f t="shared" si="3"/>
        <v>10</v>
      </c>
      <c r="N25" s="182">
        <v>9</v>
      </c>
      <c r="O25" s="182">
        <v>0</v>
      </c>
      <c r="P25" s="201">
        <f t="shared" si="4"/>
        <v>0</v>
      </c>
      <c r="Q25" s="182">
        <v>316</v>
      </c>
      <c r="R25" s="182">
        <v>49</v>
      </c>
      <c r="S25" s="152">
        <f t="shared" si="5"/>
        <v>15.50632911392405</v>
      </c>
      <c r="T25" s="153">
        <v>749</v>
      </c>
      <c r="U25" s="153">
        <v>174</v>
      </c>
      <c r="V25" s="152">
        <f t="shared" si="6"/>
        <v>23.230974632843793</v>
      </c>
      <c r="W25" s="181">
        <v>615</v>
      </c>
      <c r="X25" s="181">
        <v>167</v>
      </c>
      <c r="Y25" s="202">
        <f t="shared" si="7"/>
        <v>27.154471544715449</v>
      </c>
      <c r="Z25" s="182">
        <v>565</v>
      </c>
      <c r="AA25" s="182">
        <v>77</v>
      </c>
      <c r="AB25" s="152">
        <f t="shared" si="8"/>
        <v>13.628318584070797</v>
      </c>
      <c r="AC25" s="114"/>
      <c r="AD25" s="115"/>
      <c r="AE25" s="115"/>
      <c r="AF25" s="115"/>
    </row>
    <row r="26" spans="1:32" s="116" customFormat="1" ht="30" customHeight="1">
      <c r="A26" s="64" t="s">
        <v>89</v>
      </c>
      <c r="B26" s="164">
        <v>202</v>
      </c>
      <c r="C26" s="164">
        <v>70</v>
      </c>
      <c r="D26" s="200">
        <f t="shared" si="0"/>
        <v>34.653465346534652</v>
      </c>
      <c r="E26" s="151">
        <v>189</v>
      </c>
      <c r="F26" s="151">
        <v>65</v>
      </c>
      <c r="G26" s="152">
        <f t="shared" si="1"/>
        <v>34.391534391534393</v>
      </c>
      <c r="H26" s="182">
        <v>11</v>
      </c>
      <c r="I26" s="182">
        <v>1</v>
      </c>
      <c r="J26" s="152">
        <f t="shared" si="2"/>
        <v>9.0909090909090917</v>
      </c>
      <c r="K26" s="151">
        <v>10</v>
      </c>
      <c r="L26" s="151">
        <v>0</v>
      </c>
      <c r="M26" s="152">
        <f t="shared" si="3"/>
        <v>0</v>
      </c>
      <c r="N26" s="182">
        <v>4</v>
      </c>
      <c r="O26" s="182">
        <v>0</v>
      </c>
      <c r="P26" s="201">
        <f t="shared" si="4"/>
        <v>0</v>
      </c>
      <c r="Q26" s="182">
        <v>113</v>
      </c>
      <c r="R26" s="182">
        <v>34</v>
      </c>
      <c r="S26" s="152">
        <f t="shared" si="5"/>
        <v>30.088495575221241</v>
      </c>
      <c r="T26" s="153">
        <v>182</v>
      </c>
      <c r="U26" s="153">
        <v>62</v>
      </c>
      <c r="V26" s="152">
        <f t="shared" si="6"/>
        <v>34.065934065934066</v>
      </c>
      <c r="W26" s="181">
        <v>172</v>
      </c>
      <c r="X26" s="181">
        <v>57</v>
      </c>
      <c r="Y26" s="202">
        <f t="shared" si="7"/>
        <v>33.139534883720927</v>
      </c>
      <c r="Z26" s="182">
        <v>161</v>
      </c>
      <c r="AA26" s="182">
        <v>28</v>
      </c>
      <c r="AB26" s="152">
        <f t="shared" si="8"/>
        <v>17.391304347826086</v>
      </c>
      <c r="AC26" s="114"/>
      <c r="AD26" s="115"/>
      <c r="AE26" s="115"/>
      <c r="AF26" s="115"/>
    </row>
    <row r="27" spans="1:32" s="116" customFormat="1" ht="30" customHeight="1">
      <c r="A27" s="64" t="s">
        <v>90</v>
      </c>
      <c r="B27" s="164">
        <v>308</v>
      </c>
      <c r="C27" s="164">
        <v>126</v>
      </c>
      <c r="D27" s="200">
        <f t="shared" si="0"/>
        <v>40.909090909090914</v>
      </c>
      <c r="E27" s="151">
        <v>300</v>
      </c>
      <c r="F27" s="151">
        <v>125</v>
      </c>
      <c r="G27" s="152">
        <f t="shared" si="1"/>
        <v>41.666666666666671</v>
      </c>
      <c r="H27" s="182">
        <v>13</v>
      </c>
      <c r="I27" s="182">
        <v>3</v>
      </c>
      <c r="J27" s="152">
        <f t="shared" si="2"/>
        <v>23.076923076923077</v>
      </c>
      <c r="K27" s="151">
        <v>6</v>
      </c>
      <c r="L27" s="151">
        <v>3</v>
      </c>
      <c r="M27" s="152">
        <f t="shared" si="3"/>
        <v>50</v>
      </c>
      <c r="N27" s="182">
        <v>2</v>
      </c>
      <c r="O27" s="182">
        <v>0</v>
      </c>
      <c r="P27" s="201">
        <f t="shared" si="4"/>
        <v>0</v>
      </c>
      <c r="Q27" s="182">
        <v>180</v>
      </c>
      <c r="R27" s="182">
        <v>37</v>
      </c>
      <c r="S27" s="152">
        <f t="shared" si="5"/>
        <v>20.555555555555554</v>
      </c>
      <c r="T27" s="153">
        <v>278</v>
      </c>
      <c r="U27" s="153">
        <v>107</v>
      </c>
      <c r="V27" s="152">
        <f t="shared" si="6"/>
        <v>38.489208633093526</v>
      </c>
      <c r="W27" s="181">
        <v>274</v>
      </c>
      <c r="X27" s="181">
        <v>106</v>
      </c>
      <c r="Y27" s="202">
        <f t="shared" si="7"/>
        <v>38.686131386861319</v>
      </c>
      <c r="Z27" s="182">
        <v>251</v>
      </c>
      <c r="AA27" s="182">
        <v>52</v>
      </c>
      <c r="AB27" s="152">
        <f t="shared" si="8"/>
        <v>20.717131474103585</v>
      </c>
      <c r="AC27" s="114"/>
      <c r="AD27" s="115"/>
      <c r="AE27" s="115"/>
      <c r="AF27" s="115"/>
    </row>
    <row r="28" spans="1:32" s="116" customFormat="1" ht="30" customHeight="1">
      <c r="A28" s="64" t="s">
        <v>91</v>
      </c>
      <c r="B28" s="164">
        <v>229</v>
      </c>
      <c r="C28" s="164">
        <v>70</v>
      </c>
      <c r="D28" s="200">
        <f t="shared" si="0"/>
        <v>30.567685589519648</v>
      </c>
      <c r="E28" s="151">
        <v>226</v>
      </c>
      <c r="F28" s="151">
        <v>69</v>
      </c>
      <c r="G28" s="152">
        <f t="shared" si="1"/>
        <v>30.53097345132743</v>
      </c>
      <c r="H28" s="182">
        <v>4</v>
      </c>
      <c r="I28" s="182">
        <v>2</v>
      </c>
      <c r="J28" s="152">
        <f t="shared" si="2"/>
        <v>50</v>
      </c>
      <c r="K28" s="151">
        <v>5</v>
      </c>
      <c r="L28" s="151">
        <v>3</v>
      </c>
      <c r="M28" s="152">
        <f t="shared" si="3"/>
        <v>60</v>
      </c>
      <c r="N28" s="182">
        <v>13</v>
      </c>
      <c r="O28" s="182">
        <v>0</v>
      </c>
      <c r="P28" s="201">
        <f t="shared" si="4"/>
        <v>0</v>
      </c>
      <c r="Q28" s="182">
        <v>125</v>
      </c>
      <c r="R28" s="182">
        <v>21</v>
      </c>
      <c r="S28" s="152">
        <f t="shared" si="5"/>
        <v>16.8</v>
      </c>
      <c r="T28" s="153">
        <v>216</v>
      </c>
      <c r="U28" s="153">
        <v>49</v>
      </c>
      <c r="V28" s="152">
        <f t="shared" si="6"/>
        <v>22.685185185185187</v>
      </c>
      <c r="W28" s="181">
        <v>213</v>
      </c>
      <c r="X28" s="181">
        <v>48</v>
      </c>
      <c r="Y28" s="202">
        <f t="shared" si="7"/>
        <v>22.535211267605636</v>
      </c>
      <c r="Z28" s="182">
        <v>201</v>
      </c>
      <c r="AA28" s="182">
        <v>26</v>
      </c>
      <c r="AB28" s="152">
        <f t="shared" si="8"/>
        <v>12.935323383084576</v>
      </c>
      <c r="AC28" s="114"/>
      <c r="AD28" s="115"/>
      <c r="AE28" s="115"/>
      <c r="AF28" s="115"/>
    </row>
    <row r="29" spans="1:32" s="116" customFormat="1" ht="30" customHeight="1">
      <c r="A29" s="64" t="s">
        <v>92</v>
      </c>
      <c r="B29" s="164">
        <v>318</v>
      </c>
      <c r="C29" s="164">
        <v>74</v>
      </c>
      <c r="D29" s="200">
        <f t="shared" si="0"/>
        <v>23.270440251572328</v>
      </c>
      <c r="E29" s="151">
        <v>311</v>
      </c>
      <c r="F29" s="151">
        <v>73</v>
      </c>
      <c r="G29" s="152">
        <f t="shared" si="1"/>
        <v>23.472668810289392</v>
      </c>
      <c r="H29" s="182">
        <v>6</v>
      </c>
      <c r="I29" s="182">
        <v>0</v>
      </c>
      <c r="J29" s="152">
        <f t="shared" si="2"/>
        <v>0</v>
      </c>
      <c r="K29" s="151">
        <v>2</v>
      </c>
      <c r="L29" s="151">
        <v>0</v>
      </c>
      <c r="M29" s="152">
        <f t="shared" si="3"/>
        <v>0</v>
      </c>
      <c r="N29" s="182">
        <v>13</v>
      </c>
      <c r="O29" s="182">
        <v>0</v>
      </c>
      <c r="P29" s="201">
        <f t="shared" si="4"/>
        <v>0</v>
      </c>
      <c r="Q29" s="182">
        <v>101</v>
      </c>
      <c r="R29" s="182">
        <v>50</v>
      </c>
      <c r="S29" s="152">
        <f t="shared" si="5"/>
        <v>49.504950495049506</v>
      </c>
      <c r="T29" s="153">
        <v>302</v>
      </c>
      <c r="U29" s="153">
        <v>67</v>
      </c>
      <c r="V29" s="152">
        <f t="shared" si="6"/>
        <v>22.185430463576157</v>
      </c>
      <c r="W29" s="181">
        <v>297</v>
      </c>
      <c r="X29" s="181">
        <v>66</v>
      </c>
      <c r="Y29" s="202">
        <f t="shared" si="7"/>
        <v>22.222222222222221</v>
      </c>
      <c r="Z29" s="182">
        <v>259</v>
      </c>
      <c r="AA29" s="182">
        <v>21</v>
      </c>
      <c r="AB29" s="152">
        <f t="shared" si="8"/>
        <v>8.1081081081081088</v>
      </c>
      <c r="AC29" s="114"/>
      <c r="AD29" s="115"/>
      <c r="AE29" s="115"/>
      <c r="AF29" s="115"/>
    </row>
    <row r="30" spans="1:32" ht="49.95" customHeight="1">
      <c r="B30" s="418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X30" s="410"/>
      <c r="Y30" s="410"/>
    </row>
  </sheetData>
  <mergeCells count="13">
    <mergeCell ref="B1:P1"/>
    <mergeCell ref="B2:P2"/>
    <mergeCell ref="B30:P30"/>
    <mergeCell ref="Z4:AB5"/>
    <mergeCell ref="X30:Y30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6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3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T9" sqref="T9"/>
    </sheetView>
  </sheetViews>
  <sheetFormatPr defaultColWidth="9.109375" defaultRowHeight="13.8"/>
  <cols>
    <col min="1" max="1" width="32" style="275" customWidth="1"/>
    <col min="2" max="2" width="16.6640625" style="275" customWidth="1"/>
    <col min="3" max="4" width="11.6640625" style="275" customWidth="1"/>
    <col min="5" max="5" width="7.44140625" style="275" customWidth="1"/>
    <col min="6" max="6" width="11.88671875" style="275" customWidth="1"/>
    <col min="7" max="7" width="11" style="275" customWidth="1"/>
    <col min="8" max="8" width="7.44140625" style="275" customWidth="1"/>
    <col min="9" max="10" width="9.44140625" style="275" customWidth="1"/>
    <col min="11" max="11" width="9" style="275" customWidth="1"/>
    <col min="12" max="12" width="10" style="275" customWidth="1"/>
    <col min="13" max="13" width="9.109375" style="275" customWidth="1"/>
    <col min="14" max="14" width="8.109375" style="275" customWidth="1"/>
    <col min="15" max="16" width="9.5546875" style="275" customWidth="1"/>
    <col min="17" max="17" width="8.109375" style="275" customWidth="1"/>
    <col min="18" max="18" width="14" style="275" customWidth="1"/>
    <col min="19" max="19" width="8.33203125" style="309" customWidth="1"/>
    <col min="20" max="20" width="8.44140625" style="275" customWidth="1"/>
    <col min="21" max="21" width="8.33203125" style="275" customWidth="1"/>
    <col min="22" max="16384" width="9.109375" style="275"/>
  </cols>
  <sheetData>
    <row r="1" spans="1:28" s="231" customFormat="1" ht="87.75" customHeight="1">
      <c r="A1" s="285"/>
      <c r="B1" s="327" t="s">
        <v>150</v>
      </c>
      <c r="C1" s="327"/>
      <c r="D1" s="327"/>
      <c r="E1" s="327"/>
      <c r="F1" s="327"/>
      <c r="G1" s="327"/>
      <c r="H1" s="327"/>
      <c r="I1" s="327"/>
      <c r="J1" s="327"/>
      <c r="K1" s="327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8" s="234" customFormat="1" ht="14.25" customHeight="1">
      <c r="A2" s="232"/>
      <c r="B2" s="232"/>
      <c r="C2" s="232"/>
      <c r="D2" s="233"/>
      <c r="E2" s="232"/>
      <c r="F2" s="232"/>
      <c r="G2" s="233"/>
      <c r="H2" s="232"/>
      <c r="I2" s="232"/>
      <c r="J2" s="233"/>
      <c r="L2" s="286"/>
      <c r="M2" s="233"/>
      <c r="N2" s="232"/>
      <c r="O2" s="235"/>
      <c r="P2" s="235"/>
      <c r="Q2" s="235"/>
      <c r="R2" s="235"/>
      <c r="S2" s="287"/>
      <c r="T2" s="328"/>
      <c r="U2" s="328"/>
      <c r="V2" s="329"/>
      <c r="W2" s="329"/>
      <c r="X2" s="286" t="s">
        <v>13</v>
      </c>
    </row>
    <row r="3" spans="1:28" s="243" customFormat="1" ht="67.5" customHeight="1">
      <c r="A3" s="330"/>
      <c r="B3" s="288" t="s">
        <v>107</v>
      </c>
      <c r="C3" s="324" t="s">
        <v>17</v>
      </c>
      <c r="D3" s="324"/>
      <c r="E3" s="324"/>
      <c r="F3" s="324" t="s">
        <v>108</v>
      </c>
      <c r="G3" s="324"/>
      <c r="H3" s="324"/>
      <c r="I3" s="324" t="s">
        <v>109</v>
      </c>
      <c r="J3" s="324"/>
      <c r="K3" s="324"/>
      <c r="L3" s="324" t="s">
        <v>110</v>
      </c>
      <c r="M3" s="324"/>
      <c r="N3" s="324"/>
      <c r="O3" s="331" t="s">
        <v>14</v>
      </c>
      <c r="P3" s="332"/>
      <c r="Q3" s="333"/>
      <c r="R3" s="289" t="s">
        <v>111</v>
      </c>
      <c r="S3" s="324" t="s">
        <v>112</v>
      </c>
      <c r="T3" s="324"/>
      <c r="U3" s="324"/>
      <c r="V3" s="324" t="s">
        <v>15</v>
      </c>
      <c r="W3" s="324"/>
      <c r="X3" s="324"/>
    </row>
    <row r="4" spans="1:28" s="248" customFormat="1" ht="19.5" customHeight="1">
      <c r="A4" s="330"/>
      <c r="B4" s="290" t="s">
        <v>114</v>
      </c>
      <c r="C4" s="290" t="s">
        <v>58</v>
      </c>
      <c r="D4" s="290" t="s">
        <v>114</v>
      </c>
      <c r="E4" s="245" t="s">
        <v>2</v>
      </c>
      <c r="F4" s="290" t="s">
        <v>58</v>
      </c>
      <c r="G4" s="290" t="s">
        <v>114</v>
      </c>
      <c r="H4" s="245" t="s">
        <v>2</v>
      </c>
      <c r="I4" s="290" t="s">
        <v>58</v>
      </c>
      <c r="J4" s="290" t="s">
        <v>114</v>
      </c>
      <c r="K4" s="245" t="s">
        <v>2</v>
      </c>
      <c r="L4" s="290" t="s">
        <v>58</v>
      </c>
      <c r="M4" s="290" t="s">
        <v>114</v>
      </c>
      <c r="N4" s="245" t="s">
        <v>2</v>
      </c>
      <c r="O4" s="290" t="s">
        <v>58</v>
      </c>
      <c r="P4" s="290" t="s">
        <v>114</v>
      </c>
      <c r="Q4" s="245" t="s">
        <v>2</v>
      </c>
      <c r="R4" s="244" t="s">
        <v>114</v>
      </c>
      <c r="S4" s="291" t="s">
        <v>58</v>
      </c>
      <c r="T4" s="290" t="s">
        <v>114</v>
      </c>
      <c r="U4" s="245" t="s">
        <v>2</v>
      </c>
      <c r="V4" s="290" t="s">
        <v>58</v>
      </c>
      <c r="W4" s="290" t="s">
        <v>114</v>
      </c>
      <c r="X4" s="245" t="s">
        <v>2</v>
      </c>
    </row>
    <row r="5" spans="1:28" s="296" customFormat="1" ht="11.25" customHeight="1">
      <c r="A5" s="292" t="s">
        <v>3</v>
      </c>
      <c r="B5" s="293">
        <v>1</v>
      </c>
      <c r="C5" s="293">
        <v>2</v>
      </c>
      <c r="D5" s="294">
        <v>3</v>
      </c>
      <c r="E5" s="293">
        <v>4</v>
      </c>
      <c r="F5" s="293">
        <v>5</v>
      </c>
      <c r="G5" s="294">
        <v>6</v>
      </c>
      <c r="H5" s="293">
        <v>7</v>
      </c>
      <c r="I5" s="293">
        <v>8</v>
      </c>
      <c r="J5" s="294">
        <v>9</v>
      </c>
      <c r="K5" s="293">
        <v>10</v>
      </c>
      <c r="L5" s="293">
        <v>11</v>
      </c>
      <c r="M5" s="294">
        <v>12</v>
      </c>
      <c r="N5" s="293">
        <v>13</v>
      </c>
      <c r="O5" s="293">
        <v>14</v>
      </c>
      <c r="P5" s="293">
        <v>15</v>
      </c>
      <c r="Q5" s="293">
        <v>16</v>
      </c>
      <c r="R5" s="293">
        <v>17</v>
      </c>
      <c r="S5" s="295">
        <v>18</v>
      </c>
      <c r="T5" s="293">
        <v>19</v>
      </c>
      <c r="U5" s="293">
        <v>20</v>
      </c>
      <c r="V5" s="293">
        <v>21</v>
      </c>
      <c r="W5" s="293">
        <v>22</v>
      </c>
      <c r="X5" s="293">
        <v>23</v>
      </c>
    </row>
    <row r="6" spans="1:28" s="258" customFormat="1" ht="18" customHeight="1">
      <c r="A6" s="253" t="s">
        <v>16</v>
      </c>
      <c r="B6" s="254">
        <f>SUM(B7:B27)</f>
        <v>1912</v>
      </c>
      <c r="C6" s="254">
        <f>SUM(C7:C27)</f>
        <v>3372</v>
      </c>
      <c r="D6" s="256">
        <f>SUM(D7:D27)</f>
        <v>1842</v>
      </c>
      <c r="E6" s="255">
        <f>D6/C6*100</f>
        <v>54.62633451957295</v>
      </c>
      <c r="F6" s="254">
        <f>SUM(F7:F27)</f>
        <v>71</v>
      </c>
      <c r="G6" s="256">
        <f>SUM(G7:G27)</f>
        <v>38</v>
      </c>
      <c r="H6" s="255">
        <f t="shared" ref="H6:H27" si="0">G6/F6*100</f>
        <v>53.521126760563376</v>
      </c>
      <c r="I6" s="254">
        <f>SUM(I7:I27)</f>
        <v>31</v>
      </c>
      <c r="J6" s="256">
        <f>SUM(J7:J27)</f>
        <v>21</v>
      </c>
      <c r="K6" s="255">
        <f>J6/I6*100</f>
        <v>67.741935483870961</v>
      </c>
      <c r="L6" s="254">
        <f>SUM(L7:L27)</f>
        <v>36</v>
      </c>
      <c r="M6" s="256">
        <f>SUM(M7:M27)</f>
        <v>11</v>
      </c>
      <c r="N6" s="255">
        <f>M6/L6*100</f>
        <v>30.555555555555557</v>
      </c>
      <c r="O6" s="254">
        <f>SUM(O7:O27)</f>
        <v>1578</v>
      </c>
      <c r="P6" s="254">
        <f>SUM(P7:P27)</f>
        <v>605</v>
      </c>
      <c r="Q6" s="255">
        <f>P6/O6*100</f>
        <v>38.339670468948036</v>
      </c>
      <c r="R6" s="254">
        <f>SUM(R7:R27)</f>
        <v>1434</v>
      </c>
      <c r="S6" s="297">
        <f>SUM(S7:S27)</f>
        <v>2960</v>
      </c>
      <c r="T6" s="254">
        <f>SUM(T7:T27)</f>
        <v>1387</v>
      </c>
      <c r="U6" s="255">
        <f>T6/S6*100</f>
        <v>46.858108108108112</v>
      </c>
      <c r="V6" s="254">
        <f>SUM(V7:V27)</f>
        <v>2503</v>
      </c>
      <c r="W6" s="254">
        <f>SUM(W7:W27)</f>
        <v>644</v>
      </c>
      <c r="X6" s="255">
        <f>W6/V6*100</f>
        <v>25.729125049940073</v>
      </c>
      <c r="Y6" s="257"/>
      <c r="AB6" s="266"/>
    </row>
    <row r="7" spans="1:28" s="266" customFormat="1" ht="37.5" customHeight="1">
      <c r="A7" s="298" t="s">
        <v>115</v>
      </c>
      <c r="B7" s="260">
        <v>283</v>
      </c>
      <c r="C7" s="260">
        <v>503</v>
      </c>
      <c r="D7" s="262">
        <v>244</v>
      </c>
      <c r="E7" s="299">
        <f t="shared" ref="E7:E27" si="1">D7/C7*100</f>
        <v>48.508946322067594</v>
      </c>
      <c r="F7" s="260">
        <v>15</v>
      </c>
      <c r="G7" s="262">
        <v>14</v>
      </c>
      <c r="H7" s="299">
        <f t="shared" si="0"/>
        <v>93.333333333333329</v>
      </c>
      <c r="I7" s="260">
        <v>7</v>
      </c>
      <c r="J7" s="262">
        <v>5</v>
      </c>
      <c r="K7" s="299">
        <f t="shared" ref="K7:K26" si="2">J7/I7*100</f>
        <v>71.428571428571431</v>
      </c>
      <c r="L7" s="260">
        <v>7</v>
      </c>
      <c r="M7" s="262">
        <v>0</v>
      </c>
      <c r="N7" s="299">
        <f t="shared" ref="N7:N26" si="3">M7/L7*100</f>
        <v>0</v>
      </c>
      <c r="O7" s="260">
        <v>306</v>
      </c>
      <c r="P7" s="300">
        <v>110</v>
      </c>
      <c r="Q7" s="299">
        <f t="shared" ref="Q7:Q27" si="4">P7/O7*100</f>
        <v>35.947712418300654</v>
      </c>
      <c r="R7" s="300">
        <v>178</v>
      </c>
      <c r="S7" s="301">
        <v>428</v>
      </c>
      <c r="T7" s="300">
        <v>152</v>
      </c>
      <c r="U7" s="299">
        <f t="shared" ref="U7:U27" si="5">T7/S7*100</f>
        <v>35.514018691588781</v>
      </c>
      <c r="V7" s="300">
        <v>376</v>
      </c>
      <c r="W7" s="300">
        <v>103</v>
      </c>
      <c r="X7" s="299">
        <f t="shared" ref="X7:X27" si="6">W7/V7*100</f>
        <v>27.393617021276594</v>
      </c>
      <c r="Y7" s="257"/>
      <c r="Z7" s="265"/>
    </row>
    <row r="8" spans="1:28" s="267" customFormat="1" ht="40.5" customHeight="1">
      <c r="A8" s="298" t="s">
        <v>116</v>
      </c>
      <c r="B8" s="260">
        <v>318</v>
      </c>
      <c r="C8" s="260">
        <v>505</v>
      </c>
      <c r="D8" s="262">
        <v>314</v>
      </c>
      <c r="E8" s="299">
        <f t="shared" si="1"/>
        <v>62.178217821782177</v>
      </c>
      <c r="F8" s="260">
        <v>4</v>
      </c>
      <c r="G8" s="262">
        <v>6</v>
      </c>
      <c r="H8" s="299">
        <f t="shared" si="0"/>
        <v>150</v>
      </c>
      <c r="I8" s="260">
        <v>4</v>
      </c>
      <c r="J8" s="262">
        <v>2</v>
      </c>
      <c r="K8" s="299">
        <f t="shared" si="2"/>
        <v>50</v>
      </c>
      <c r="L8" s="260">
        <v>4</v>
      </c>
      <c r="M8" s="262">
        <v>0</v>
      </c>
      <c r="N8" s="299">
        <f t="shared" si="3"/>
        <v>0</v>
      </c>
      <c r="O8" s="260">
        <v>148</v>
      </c>
      <c r="P8" s="300">
        <v>93</v>
      </c>
      <c r="Q8" s="299">
        <f t="shared" si="4"/>
        <v>62.837837837837839</v>
      </c>
      <c r="R8" s="300">
        <v>244</v>
      </c>
      <c r="S8" s="301">
        <v>445</v>
      </c>
      <c r="T8" s="300">
        <v>241</v>
      </c>
      <c r="U8" s="299">
        <f t="shared" si="5"/>
        <v>54.157303370786515</v>
      </c>
      <c r="V8" s="300">
        <v>352</v>
      </c>
      <c r="W8" s="300">
        <v>104</v>
      </c>
      <c r="X8" s="299">
        <f t="shared" si="6"/>
        <v>29.545454545454547</v>
      </c>
      <c r="Y8" s="257"/>
      <c r="Z8" s="265"/>
    </row>
    <row r="9" spans="1:28" s="266" customFormat="1" ht="18" customHeight="1">
      <c r="A9" s="302" t="s">
        <v>118</v>
      </c>
      <c r="B9" s="260">
        <v>131</v>
      </c>
      <c r="C9" s="260">
        <v>220</v>
      </c>
      <c r="D9" s="262">
        <v>126</v>
      </c>
      <c r="E9" s="299">
        <f t="shared" si="1"/>
        <v>57.272727272727273</v>
      </c>
      <c r="F9" s="260">
        <v>8</v>
      </c>
      <c r="G9" s="262">
        <v>3</v>
      </c>
      <c r="H9" s="299">
        <f t="shared" si="0"/>
        <v>37.5</v>
      </c>
      <c r="I9" s="260">
        <v>5</v>
      </c>
      <c r="J9" s="262">
        <v>2</v>
      </c>
      <c r="K9" s="299">
        <f t="shared" si="2"/>
        <v>40</v>
      </c>
      <c r="L9" s="260">
        <v>6</v>
      </c>
      <c r="M9" s="262">
        <v>3</v>
      </c>
      <c r="N9" s="299">
        <f t="shared" si="3"/>
        <v>50</v>
      </c>
      <c r="O9" s="260">
        <v>107</v>
      </c>
      <c r="P9" s="300">
        <v>36</v>
      </c>
      <c r="Q9" s="299">
        <f t="shared" si="4"/>
        <v>33.644859813084111</v>
      </c>
      <c r="R9" s="300">
        <v>105</v>
      </c>
      <c r="S9" s="301">
        <v>179</v>
      </c>
      <c r="T9" s="300">
        <v>102</v>
      </c>
      <c r="U9" s="299">
        <f t="shared" si="5"/>
        <v>56.983240223463682</v>
      </c>
      <c r="V9" s="300">
        <v>131</v>
      </c>
      <c r="W9" s="300">
        <v>32</v>
      </c>
      <c r="X9" s="299">
        <f t="shared" si="6"/>
        <v>24.427480916030532</v>
      </c>
      <c r="Y9" s="257"/>
      <c r="Z9" s="265"/>
    </row>
    <row r="10" spans="1:28" s="266" customFormat="1" ht="18" customHeight="1">
      <c r="A10" s="302" t="s">
        <v>119</v>
      </c>
      <c r="B10" s="260">
        <v>249</v>
      </c>
      <c r="C10" s="260">
        <v>347</v>
      </c>
      <c r="D10" s="262">
        <v>238</v>
      </c>
      <c r="E10" s="299">
        <f t="shared" si="1"/>
        <v>68.58789625360231</v>
      </c>
      <c r="F10" s="260">
        <v>14</v>
      </c>
      <c r="G10" s="262">
        <v>3</v>
      </c>
      <c r="H10" s="299">
        <f t="shared" si="0"/>
        <v>21.428571428571427</v>
      </c>
      <c r="I10" s="260">
        <v>6</v>
      </c>
      <c r="J10" s="262">
        <v>3</v>
      </c>
      <c r="K10" s="299">
        <f t="shared" si="2"/>
        <v>50</v>
      </c>
      <c r="L10" s="260">
        <v>9</v>
      </c>
      <c r="M10" s="262">
        <v>8</v>
      </c>
      <c r="N10" s="299">
        <f t="shared" si="3"/>
        <v>88.888888888888886</v>
      </c>
      <c r="O10" s="260">
        <v>196</v>
      </c>
      <c r="P10" s="300">
        <v>76</v>
      </c>
      <c r="Q10" s="299">
        <f t="shared" si="4"/>
        <v>38.775510204081634</v>
      </c>
      <c r="R10" s="300">
        <v>176</v>
      </c>
      <c r="S10" s="301">
        <v>298</v>
      </c>
      <c r="T10" s="300">
        <v>169</v>
      </c>
      <c r="U10" s="299">
        <f t="shared" si="5"/>
        <v>56.711409395973156</v>
      </c>
      <c r="V10" s="300">
        <v>263</v>
      </c>
      <c r="W10" s="300">
        <v>90</v>
      </c>
      <c r="X10" s="299">
        <f t="shared" si="6"/>
        <v>34.22053231939163</v>
      </c>
      <c r="Y10" s="257"/>
      <c r="Z10" s="265"/>
    </row>
    <row r="11" spans="1:28" s="266" customFormat="1" ht="18" customHeight="1">
      <c r="A11" s="302" t="s">
        <v>120</v>
      </c>
      <c r="B11" s="260">
        <v>40</v>
      </c>
      <c r="C11" s="260">
        <v>75</v>
      </c>
      <c r="D11" s="262">
        <v>40</v>
      </c>
      <c r="E11" s="299">
        <f t="shared" si="1"/>
        <v>53.333333333333336</v>
      </c>
      <c r="F11" s="260">
        <v>1</v>
      </c>
      <c r="G11" s="262">
        <v>0</v>
      </c>
      <c r="H11" s="299">
        <f t="shared" si="0"/>
        <v>0</v>
      </c>
      <c r="I11" s="260">
        <v>0</v>
      </c>
      <c r="J11" s="262">
        <v>0</v>
      </c>
      <c r="K11" s="299" t="s">
        <v>117</v>
      </c>
      <c r="L11" s="260">
        <v>1</v>
      </c>
      <c r="M11" s="262">
        <v>0</v>
      </c>
      <c r="N11" s="299">
        <f t="shared" si="3"/>
        <v>0</v>
      </c>
      <c r="O11" s="260">
        <v>66</v>
      </c>
      <c r="P11" s="300">
        <v>18</v>
      </c>
      <c r="Q11" s="299">
        <f t="shared" si="4"/>
        <v>27.27272727272727</v>
      </c>
      <c r="R11" s="300">
        <v>31</v>
      </c>
      <c r="S11" s="301">
        <v>72</v>
      </c>
      <c r="T11" s="300">
        <v>31</v>
      </c>
      <c r="U11" s="299">
        <f t="shared" si="5"/>
        <v>43.055555555555557</v>
      </c>
      <c r="V11" s="300">
        <v>68</v>
      </c>
      <c r="W11" s="300">
        <v>14</v>
      </c>
      <c r="X11" s="299">
        <f t="shared" si="6"/>
        <v>20.588235294117645</v>
      </c>
      <c r="Y11" s="257"/>
      <c r="Z11" s="265"/>
    </row>
    <row r="12" spans="1:28" s="266" customFormat="1" ht="18" customHeight="1">
      <c r="A12" s="302" t="s">
        <v>121</v>
      </c>
      <c r="B12" s="260">
        <v>18</v>
      </c>
      <c r="C12" s="260">
        <v>40</v>
      </c>
      <c r="D12" s="262">
        <v>18</v>
      </c>
      <c r="E12" s="299">
        <f t="shared" si="1"/>
        <v>45</v>
      </c>
      <c r="F12" s="260">
        <v>1</v>
      </c>
      <c r="G12" s="262">
        <v>0</v>
      </c>
      <c r="H12" s="299">
        <f t="shared" si="0"/>
        <v>0</v>
      </c>
      <c r="I12" s="260">
        <v>0</v>
      </c>
      <c r="J12" s="262">
        <v>0</v>
      </c>
      <c r="K12" s="299" t="s">
        <v>117</v>
      </c>
      <c r="L12" s="260">
        <v>0</v>
      </c>
      <c r="M12" s="262">
        <v>0</v>
      </c>
      <c r="N12" s="299" t="s">
        <v>117</v>
      </c>
      <c r="O12" s="260">
        <v>16</v>
      </c>
      <c r="P12" s="300">
        <v>13</v>
      </c>
      <c r="Q12" s="299">
        <f t="shared" si="4"/>
        <v>81.25</v>
      </c>
      <c r="R12" s="300">
        <v>16</v>
      </c>
      <c r="S12" s="301">
        <v>33</v>
      </c>
      <c r="T12" s="300">
        <v>16</v>
      </c>
      <c r="U12" s="299">
        <f t="shared" si="5"/>
        <v>48.484848484848484</v>
      </c>
      <c r="V12" s="300">
        <v>32</v>
      </c>
      <c r="W12" s="300">
        <v>9</v>
      </c>
      <c r="X12" s="299">
        <f t="shared" si="6"/>
        <v>28.125</v>
      </c>
      <c r="Y12" s="257"/>
      <c r="Z12" s="265"/>
    </row>
    <row r="13" spans="1:28" s="266" customFormat="1" ht="18" customHeight="1">
      <c r="A13" s="302" t="s">
        <v>122</v>
      </c>
      <c r="B13" s="260">
        <v>64</v>
      </c>
      <c r="C13" s="260">
        <v>116</v>
      </c>
      <c r="D13" s="262">
        <v>64</v>
      </c>
      <c r="E13" s="299">
        <f t="shared" si="1"/>
        <v>55.172413793103445</v>
      </c>
      <c r="F13" s="260">
        <v>2</v>
      </c>
      <c r="G13" s="262">
        <v>1</v>
      </c>
      <c r="H13" s="299">
        <f t="shared" si="0"/>
        <v>50</v>
      </c>
      <c r="I13" s="260">
        <v>2</v>
      </c>
      <c r="J13" s="262">
        <v>0</v>
      </c>
      <c r="K13" s="299">
        <f t="shared" si="2"/>
        <v>0</v>
      </c>
      <c r="L13" s="260">
        <v>2</v>
      </c>
      <c r="M13" s="262">
        <v>0</v>
      </c>
      <c r="N13" s="299">
        <f t="shared" si="3"/>
        <v>0</v>
      </c>
      <c r="O13" s="260">
        <v>75</v>
      </c>
      <c r="P13" s="300">
        <v>20</v>
      </c>
      <c r="Q13" s="299">
        <f t="shared" si="4"/>
        <v>26.666666666666668</v>
      </c>
      <c r="R13" s="300">
        <v>39</v>
      </c>
      <c r="S13" s="301">
        <v>104</v>
      </c>
      <c r="T13" s="300">
        <v>39</v>
      </c>
      <c r="U13" s="299">
        <f t="shared" si="5"/>
        <v>37.5</v>
      </c>
      <c r="V13" s="300">
        <v>91</v>
      </c>
      <c r="W13" s="300">
        <v>27</v>
      </c>
      <c r="X13" s="299">
        <f t="shared" si="6"/>
        <v>29.670329670329672</v>
      </c>
      <c r="Y13" s="257"/>
      <c r="Z13" s="265"/>
    </row>
    <row r="14" spans="1:28" s="266" customFormat="1" ht="18" customHeight="1">
      <c r="A14" s="302" t="s">
        <v>123</v>
      </c>
      <c r="B14" s="260">
        <v>30</v>
      </c>
      <c r="C14" s="260">
        <v>101</v>
      </c>
      <c r="D14" s="262">
        <v>29</v>
      </c>
      <c r="E14" s="299">
        <f t="shared" si="1"/>
        <v>28.71287128712871</v>
      </c>
      <c r="F14" s="260">
        <v>3</v>
      </c>
      <c r="G14" s="262">
        <v>1</v>
      </c>
      <c r="H14" s="299">
        <f t="shared" si="0"/>
        <v>33.333333333333329</v>
      </c>
      <c r="I14" s="260">
        <v>0</v>
      </c>
      <c r="J14" s="262">
        <v>0</v>
      </c>
      <c r="K14" s="299" t="s">
        <v>117</v>
      </c>
      <c r="L14" s="260">
        <v>0</v>
      </c>
      <c r="M14" s="262">
        <v>0</v>
      </c>
      <c r="N14" s="299" t="s">
        <v>117</v>
      </c>
      <c r="O14" s="260">
        <v>26</v>
      </c>
      <c r="P14" s="300">
        <v>12</v>
      </c>
      <c r="Q14" s="299">
        <f t="shared" si="4"/>
        <v>46.153846153846153</v>
      </c>
      <c r="R14" s="300">
        <v>26</v>
      </c>
      <c r="S14" s="301">
        <v>88</v>
      </c>
      <c r="T14" s="300">
        <v>25</v>
      </c>
      <c r="U14" s="299">
        <f t="shared" si="5"/>
        <v>28.40909090909091</v>
      </c>
      <c r="V14" s="300">
        <v>80</v>
      </c>
      <c r="W14" s="300">
        <v>16</v>
      </c>
      <c r="X14" s="299">
        <f t="shared" si="6"/>
        <v>20</v>
      </c>
      <c r="Y14" s="257"/>
      <c r="Z14" s="265"/>
    </row>
    <row r="15" spans="1:28" s="266" customFormat="1" ht="18" customHeight="1">
      <c r="A15" s="302" t="s">
        <v>124</v>
      </c>
      <c r="B15" s="260">
        <v>102</v>
      </c>
      <c r="C15" s="260">
        <v>202</v>
      </c>
      <c r="D15" s="262">
        <v>102</v>
      </c>
      <c r="E15" s="299">
        <f t="shared" si="1"/>
        <v>50.495049504950494</v>
      </c>
      <c r="F15" s="260">
        <v>2</v>
      </c>
      <c r="G15" s="262">
        <v>3</v>
      </c>
      <c r="H15" s="299">
        <f t="shared" si="0"/>
        <v>150</v>
      </c>
      <c r="I15" s="260">
        <v>0</v>
      </c>
      <c r="J15" s="262">
        <v>3</v>
      </c>
      <c r="K15" s="299" t="s">
        <v>117</v>
      </c>
      <c r="L15" s="260">
        <v>0</v>
      </c>
      <c r="M15" s="262">
        <v>0</v>
      </c>
      <c r="N15" s="299" t="s">
        <v>117</v>
      </c>
      <c r="O15" s="260">
        <v>53</v>
      </c>
      <c r="P15" s="300">
        <v>19</v>
      </c>
      <c r="Q15" s="299">
        <f t="shared" si="4"/>
        <v>35.849056603773583</v>
      </c>
      <c r="R15" s="300">
        <v>84</v>
      </c>
      <c r="S15" s="301">
        <v>176</v>
      </c>
      <c r="T15" s="300">
        <v>84</v>
      </c>
      <c r="U15" s="299">
        <f t="shared" si="5"/>
        <v>47.727272727272727</v>
      </c>
      <c r="V15" s="300">
        <v>145</v>
      </c>
      <c r="W15" s="300">
        <v>36</v>
      </c>
      <c r="X15" s="299">
        <f t="shared" si="6"/>
        <v>24.827586206896552</v>
      </c>
      <c r="Y15" s="257"/>
      <c r="Z15" s="265"/>
    </row>
    <row r="16" spans="1:28" s="266" customFormat="1" ht="18" customHeight="1">
      <c r="A16" s="302" t="s">
        <v>125</v>
      </c>
      <c r="B16" s="260">
        <v>152</v>
      </c>
      <c r="C16" s="260">
        <v>191</v>
      </c>
      <c r="D16" s="262">
        <v>148</v>
      </c>
      <c r="E16" s="299">
        <f t="shared" si="1"/>
        <v>77.486910994764401</v>
      </c>
      <c r="F16" s="260">
        <v>0</v>
      </c>
      <c r="G16" s="262">
        <v>1</v>
      </c>
      <c r="H16" s="299" t="s">
        <v>117</v>
      </c>
      <c r="I16" s="260">
        <v>1</v>
      </c>
      <c r="J16" s="262">
        <v>1</v>
      </c>
      <c r="K16" s="299">
        <f t="shared" si="2"/>
        <v>100</v>
      </c>
      <c r="L16" s="260">
        <v>2</v>
      </c>
      <c r="M16" s="262">
        <v>0</v>
      </c>
      <c r="N16" s="299">
        <f t="shared" si="3"/>
        <v>0</v>
      </c>
      <c r="O16" s="260">
        <v>93</v>
      </c>
      <c r="P16" s="300">
        <v>30</v>
      </c>
      <c r="Q16" s="299">
        <f t="shared" si="4"/>
        <v>32.258064516129032</v>
      </c>
      <c r="R16" s="300">
        <v>124</v>
      </c>
      <c r="S16" s="301">
        <v>168</v>
      </c>
      <c r="T16" s="300">
        <v>121</v>
      </c>
      <c r="U16" s="299">
        <f t="shared" si="5"/>
        <v>72.023809523809518</v>
      </c>
      <c r="V16" s="300">
        <v>107</v>
      </c>
      <c r="W16" s="300">
        <v>31</v>
      </c>
      <c r="X16" s="299">
        <f t="shared" si="6"/>
        <v>28.971962616822427</v>
      </c>
      <c r="Y16" s="257"/>
      <c r="Z16" s="265"/>
    </row>
    <row r="17" spans="1:26" s="266" customFormat="1" ht="18" customHeight="1">
      <c r="A17" s="302" t="s">
        <v>126</v>
      </c>
      <c r="B17" s="260">
        <v>9</v>
      </c>
      <c r="C17" s="260">
        <v>32</v>
      </c>
      <c r="D17" s="262">
        <v>9</v>
      </c>
      <c r="E17" s="299">
        <f t="shared" si="1"/>
        <v>28.125</v>
      </c>
      <c r="F17" s="260">
        <v>0</v>
      </c>
      <c r="G17" s="262">
        <v>0</v>
      </c>
      <c r="H17" s="299" t="s">
        <v>117</v>
      </c>
      <c r="I17" s="260">
        <v>1</v>
      </c>
      <c r="J17" s="262">
        <v>0</v>
      </c>
      <c r="K17" s="299">
        <f t="shared" si="2"/>
        <v>0</v>
      </c>
      <c r="L17" s="260">
        <v>0</v>
      </c>
      <c r="M17" s="262">
        <v>0</v>
      </c>
      <c r="N17" s="299" t="s">
        <v>117</v>
      </c>
      <c r="O17" s="260">
        <v>12</v>
      </c>
      <c r="P17" s="300">
        <v>1</v>
      </c>
      <c r="Q17" s="299">
        <f t="shared" si="4"/>
        <v>8.3333333333333321</v>
      </c>
      <c r="R17" s="300">
        <v>7</v>
      </c>
      <c r="S17" s="301">
        <v>30</v>
      </c>
      <c r="T17" s="300">
        <v>7</v>
      </c>
      <c r="U17" s="299">
        <f t="shared" si="5"/>
        <v>23.333333333333332</v>
      </c>
      <c r="V17" s="300">
        <v>28</v>
      </c>
      <c r="W17" s="300">
        <v>4</v>
      </c>
      <c r="X17" s="299">
        <f t="shared" si="6"/>
        <v>14.285714285714285</v>
      </c>
      <c r="Y17" s="257"/>
      <c r="Z17" s="265"/>
    </row>
    <row r="18" spans="1:26" s="266" customFormat="1" ht="18" customHeight="1">
      <c r="A18" s="302" t="s">
        <v>127</v>
      </c>
      <c r="B18" s="260">
        <v>120</v>
      </c>
      <c r="C18" s="260">
        <v>224</v>
      </c>
      <c r="D18" s="262">
        <v>119</v>
      </c>
      <c r="E18" s="299">
        <f t="shared" si="1"/>
        <v>53.125</v>
      </c>
      <c r="F18" s="260">
        <v>3</v>
      </c>
      <c r="G18" s="262">
        <v>0</v>
      </c>
      <c r="H18" s="299">
        <f t="shared" si="0"/>
        <v>0</v>
      </c>
      <c r="I18" s="260">
        <v>0</v>
      </c>
      <c r="J18" s="262">
        <v>0</v>
      </c>
      <c r="K18" s="299" t="s">
        <v>117</v>
      </c>
      <c r="L18" s="260">
        <v>0</v>
      </c>
      <c r="M18" s="262">
        <v>0</v>
      </c>
      <c r="N18" s="299" t="s">
        <v>117</v>
      </c>
      <c r="O18" s="260">
        <v>82</v>
      </c>
      <c r="P18" s="300">
        <v>38</v>
      </c>
      <c r="Q18" s="299">
        <f t="shared" si="4"/>
        <v>46.341463414634148</v>
      </c>
      <c r="R18" s="300">
        <v>79</v>
      </c>
      <c r="S18" s="301">
        <v>209</v>
      </c>
      <c r="T18" s="300">
        <v>79</v>
      </c>
      <c r="U18" s="299">
        <f t="shared" si="5"/>
        <v>37.799043062200951</v>
      </c>
      <c r="V18" s="300">
        <v>182</v>
      </c>
      <c r="W18" s="300">
        <v>37</v>
      </c>
      <c r="X18" s="299">
        <f t="shared" si="6"/>
        <v>20.329670329670328</v>
      </c>
      <c r="Y18" s="257"/>
      <c r="Z18" s="265"/>
    </row>
    <row r="19" spans="1:26" s="266" customFormat="1" ht="18" customHeight="1">
      <c r="A19" s="302" t="s">
        <v>128</v>
      </c>
      <c r="B19" s="260">
        <v>19</v>
      </c>
      <c r="C19" s="260">
        <v>43</v>
      </c>
      <c r="D19" s="262">
        <v>19</v>
      </c>
      <c r="E19" s="299">
        <f t="shared" si="1"/>
        <v>44.186046511627907</v>
      </c>
      <c r="F19" s="260">
        <v>0</v>
      </c>
      <c r="G19" s="262">
        <v>0</v>
      </c>
      <c r="H19" s="299" t="s">
        <v>117</v>
      </c>
      <c r="I19" s="260">
        <v>0</v>
      </c>
      <c r="J19" s="262">
        <v>0</v>
      </c>
      <c r="K19" s="299" t="s">
        <v>117</v>
      </c>
      <c r="L19" s="260">
        <v>0</v>
      </c>
      <c r="M19" s="262">
        <v>0</v>
      </c>
      <c r="N19" s="299" t="s">
        <v>117</v>
      </c>
      <c r="O19" s="260">
        <v>22</v>
      </c>
      <c r="P19" s="300">
        <v>4</v>
      </c>
      <c r="Q19" s="299">
        <f t="shared" si="4"/>
        <v>18.181818181818183</v>
      </c>
      <c r="R19" s="300">
        <v>15</v>
      </c>
      <c r="S19" s="301">
        <v>40</v>
      </c>
      <c r="T19" s="300">
        <v>15</v>
      </c>
      <c r="U19" s="299">
        <f t="shared" si="5"/>
        <v>37.5</v>
      </c>
      <c r="V19" s="300">
        <v>40</v>
      </c>
      <c r="W19" s="300">
        <v>9</v>
      </c>
      <c r="X19" s="299">
        <f t="shared" si="6"/>
        <v>22.5</v>
      </c>
      <c r="Y19" s="257"/>
      <c r="Z19" s="265"/>
    </row>
    <row r="20" spans="1:26" s="266" customFormat="1" ht="18" customHeight="1">
      <c r="A20" s="302" t="s">
        <v>129</v>
      </c>
      <c r="B20" s="260">
        <v>77</v>
      </c>
      <c r="C20" s="260">
        <v>142</v>
      </c>
      <c r="D20" s="262">
        <v>76</v>
      </c>
      <c r="E20" s="299">
        <f t="shared" si="1"/>
        <v>53.521126760563376</v>
      </c>
      <c r="F20" s="260">
        <v>2</v>
      </c>
      <c r="G20" s="262">
        <v>1</v>
      </c>
      <c r="H20" s="299">
        <f t="shared" si="0"/>
        <v>50</v>
      </c>
      <c r="I20" s="260">
        <v>1</v>
      </c>
      <c r="J20" s="262">
        <v>0</v>
      </c>
      <c r="K20" s="299">
        <f t="shared" si="2"/>
        <v>0</v>
      </c>
      <c r="L20" s="260">
        <v>1</v>
      </c>
      <c r="M20" s="262">
        <v>0</v>
      </c>
      <c r="N20" s="299">
        <f t="shared" si="3"/>
        <v>0</v>
      </c>
      <c r="O20" s="260">
        <v>80</v>
      </c>
      <c r="P20" s="300">
        <v>26</v>
      </c>
      <c r="Q20" s="299">
        <f t="shared" si="4"/>
        <v>32.5</v>
      </c>
      <c r="R20" s="300">
        <v>62</v>
      </c>
      <c r="S20" s="301">
        <v>136</v>
      </c>
      <c r="T20" s="300">
        <v>61</v>
      </c>
      <c r="U20" s="299">
        <f t="shared" si="5"/>
        <v>44.852941176470587</v>
      </c>
      <c r="V20" s="300">
        <v>125</v>
      </c>
      <c r="W20" s="300">
        <v>24</v>
      </c>
      <c r="X20" s="299">
        <f t="shared" si="6"/>
        <v>19.2</v>
      </c>
      <c r="Y20" s="257"/>
      <c r="Z20" s="265"/>
    </row>
    <row r="21" spans="1:26" s="266" customFormat="1" ht="18" customHeight="1">
      <c r="A21" s="302" t="s">
        <v>130</v>
      </c>
      <c r="B21" s="260">
        <v>68</v>
      </c>
      <c r="C21" s="260">
        <v>163</v>
      </c>
      <c r="D21" s="262">
        <v>68</v>
      </c>
      <c r="E21" s="299">
        <f t="shared" si="1"/>
        <v>41.717791411042946</v>
      </c>
      <c r="F21" s="260">
        <v>2</v>
      </c>
      <c r="G21" s="262">
        <v>0</v>
      </c>
      <c r="H21" s="299">
        <f t="shared" si="0"/>
        <v>0</v>
      </c>
      <c r="I21" s="260">
        <v>2</v>
      </c>
      <c r="J21" s="262">
        <v>0</v>
      </c>
      <c r="K21" s="299">
        <f t="shared" si="2"/>
        <v>0</v>
      </c>
      <c r="L21" s="260">
        <v>0</v>
      </c>
      <c r="M21" s="262">
        <v>0</v>
      </c>
      <c r="N21" s="299" t="s">
        <v>117</v>
      </c>
      <c r="O21" s="260">
        <v>94</v>
      </c>
      <c r="P21" s="300">
        <v>42</v>
      </c>
      <c r="Q21" s="299">
        <f t="shared" si="4"/>
        <v>44.680851063829785</v>
      </c>
      <c r="R21" s="300">
        <v>59</v>
      </c>
      <c r="S21" s="301">
        <v>144</v>
      </c>
      <c r="T21" s="300">
        <v>59</v>
      </c>
      <c r="U21" s="299">
        <f t="shared" si="5"/>
        <v>40.972222222222221</v>
      </c>
      <c r="V21" s="300">
        <v>132</v>
      </c>
      <c r="W21" s="300">
        <v>26</v>
      </c>
      <c r="X21" s="299">
        <f t="shared" si="6"/>
        <v>19.696969696969695</v>
      </c>
      <c r="Y21" s="257"/>
      <c r="Z21" s="265"/>
    </row>
    <row r="22" spans="1:26" s="266" customFormat="1" ht="18" customHeight="1">
      <c r="A22" s="302" t="s">
        <v>131</v>
      </c>
      <c r="B22" s="260">
        <v>44</v>
      </c>
      <c r="C22" s="260">
        <v>102</v>
      </c>
      <c r="D22" s="262">
        <v>42</v>
      </c>
      <c r="E22" s="299">
        <f t="shared" si="1"/>
        <v>41.17647058823529</v>
      </c>
      <c r="F22" s="260">
        <v>1</v>
      </c>
      <c r="G22" s="262">
        <v>0</v>
      </c>
      <c r="H22" s="299">
        <f t="shared" si="0"/>
        <v>0</v>
      </c>
      <c r="I22" s="260">
        <v>0</v>
      </c>
      <c r="J22" s="262">
        <v>0</v>
      </c>
      <c r="K22" s="299" t="s">
        <v>117</v>
      </c>
      <c r="L22" s="260">
        <v>0</v>
      </c>
      <c r="M22" s="262">
        <v>0</v>
      </c>
      <c r="N22" s="299" t="s">
        <v>117</v>
      </c>
      <c r="O22" s="260">
        <v>44</v>
      </c>
      <c r="P22" s="300">
        <v>7</v>
      </c>
      <c r="Q22" s="299">
        <f t="shared" si="4"/>
        <v>15.909090909090908</v>
      </c>
      <c r="R22" s="300">
        <v>34</v>
      </c>
      <c r="S22" s="301">
        <v>87</v>
      </c>
      <c r="T22" s="300">
        <v>32</v>
      </c>
      <c r="U22" s="299">
        <f t="shared" si="5"/>
        <v>36.781609195402297</v>
      </c>
      <c r="V22" s="300">
        <v>79</v>
      </c>
      <c r="W22" s="300">
        <v>12</v>
      </c>
      <c r="X22" s="299">
        <f t="shared" si="6"/>
        <v>15.18987341772152</v>
      </c>
      <c r="Y22" s="257"/>
      <c r="Z22" s="265"/>
    </row>
    <row r="23" spans="1:26" s="266" customFormat="1" ht="18" customHeight="1">
      <c r="A23" s="302" t="s">
        <v>132</v>
      </c>
      <c r="B23" s="260">
        <v>60</v>
      </c>
      <c r="C23" s="260">
        <v>103</v>
      </c>
      <c r="D23" s="262">
        <v>59</v>
      </c>
      <c r="E23" s="299">
        <f t="shared" si="1"/>
        <v>57.28155339805825</v>
      </c>
      <c r="F23" s="260">
        <v>0</v>
      </c>
      <c r="G23" s="262">
        <v>1</v>
      </c>
      <c r="H23" s="299" t="s">
        <v>117</v>
      </c>
      <c r="I23" s="260">
        <v>0</v>
      </c>
      <c r="J23" s="262">
        <v>0</v>
      </c>
      <c r="K23" s="299" t="s">
        <v>117</v>
      </c>
      <c r="L23" s="260">
        <v>2</v>
      </c>
      <c r="M23" s="262">
        <v>0</v>
      </c>
      <c r="N23" s="299">
        <f t="shared" si="3"/>
        <v>0</v>
      </c>
      <c r="O23" s="260">
        <v>30</v>
      </c>
      <c r="P23" s="300">
        <v>9</v>
      </c>
      <c r="Q23" s="299">
        <f t="shared" si="4"/>
        <v>30</v>
      </c>
      <c r="R23" s="300">
        <v>46</v>
      </c>
      <c r="S23" s="301">
        <v>90</v>
      </c>
      <c r="T23" s="300">
        <v>46</v>
      </c>
      <c r="U23" s="299">
        <f t="shared" si="5"/>
        <v>51.111111111111107</v>
      </c>
      <c r="V23" s="300">
        <v>77</v>
      </c>
      <c r="W23" s="300">
        <v>27</v>
      </c>
      <c r="X23" s="299">
        <f t="shared" si="6"/>
        <v>35.064935064935064</v>
      </c>
      <c r="Y23" s="257"/>
      <c r="Z23" s="265"/>
    </row>
    <row r="24" spans="1:26" s="266" customFormat="1" ht="18" customHeight="1">
      <c r="A24" s="302" t="s">
        <v>133</v>
      </c>
      <c r="B24" s="260">
        <v>38</v>
      </c>
      <c r="C24" s="260">
        <v>72</v>
      </c>
      <c r="D24" s="262">
        <v>38</v>
      </c>
      <c r="E24" s="299">
        <f t="shared" si="1"/>
        <v>52.777777777777779</v>
      </c>
      <c r="F24" s="260">
        <v>7</v>
      </c>
      <c r="G24" s="262">
        <v>4</v>
      </c>
      <c r="H24" s="299">
        <f t="shared" si="0"/>
        <v>57.142857142857139</v>
      </c>
      <c r="I24" s="260">
        <v>0</v>
      </c>
      <c r="J24" s="262">
        <v>3</v>
      </c>
      <c r="K24" s="299" t="s">
        <v>117</v>
      </c>
      <c r="L24" s="260">
        <v>0</v>
      </c>
      <c r="M24" s="262">
        <v>0</v>
      </c>
      <c r="N24" s="299" t="s">
        <v>117</v>
      </c>
      <c r="O24" s="260">
        <v>38</v>
      </c>
      <c r="P24" s="300">
        <v>16</v>
      </c>
      <c r="Q24" s="299">
        <f t="shared" si="4"/>
        <v>42.105263157894733</v>
      </c>
      <c r="R24" s="300">
        <v>33</v>
      </c>
      <c r="S24" s="301">
        <v>61</v>
      </c>
      <c r="T24" s="300">
        <v>33</v>
      </c>
      <c r="U24" s="299">
        <f t="shared" si="5"/>
        <v>54.098360655737707</v>
      </c>
      <c r="V24" s="300">
        <v>55</v>
      </c>
      <c r="W24" s="300">
        <v>15</v>
      </c>
      <c r="X24" s="299">
        <f t="shared" si="6"/>
        <v>27.27272727272727</v>
      </c>
      <c r="Y24" s="257"/>
      <c r="Z24" s="265"/>
    </row>
    <row r="25" spans="1:26" s="266" customFormat="1" ht="18" customHeight="1">
      <c r="A25" s="302" t="s">
        <v>134</v>
      </c>
      <c r="B25" s="260">
        <v>37</v>
      </c>
      <c r="C25" s="260">
        <v>66</v>
      </c>
      <c r="D25" s="262">
        <v>37</v>
      </c>
      <c r="E25" s="299">
        <f t="shared" si="1"/>
        <v>56.060606060606055</v>
      </c>
      <c r="F25" s="260">
        <v>1</v>
      </c>
      <c r="G25" s="262">
        <v>0</v>
      </c>
      <c r="H25" s="299">
        <f t="shared" si="0"/>
        <v>0</v>
      </c>
      <c r="I25" s="260">
        <v>0</v>
      </c>
      <c r="J25" s="262">
        <v>1</v>
      </c>
      <c r="K25" s="299" t="s">
        <v>117</v>
      </c>
      <c r="L25" s="260">
        <v>0</v>
      </c>
      <c r="M25" s="262">
        <v>0</v>
      </c>
      <c r="N25" s="299" t="s">
        <v>117</v>
      </c>
      <c r="O25" s="260">
        <v>41</v>
      </c>
      <c r="P25" s="300">
        <v>10</v>
      </c>
      <c r="Q25" s="299">
        <f t="shared" si="4"/>
        <v>24.390243902439025</v>
      </c>
      <c r="R25" s="300">
        <v>31</v>
      </c>
      <c r="S25" s="301">
        <v>62</v>
      </c>
      <c r="T25" s="300">
        <v>31</v>
      </c>
      <c r="U25" s="299">
        <f t="shared" si="5"/>
        <v>50</v>
      </c>
      <c r="V25" s="300">
        <v>54</v>
      </c>
      <c r="W25" s="300">
        <v>13</v>
      </c>
      <c r="X25" s="299">
        <f t="shared" si="6"/>
        <v>24.074074074074073</v>
      </c>
      <c r="Y25" s="257"/>
      <c r="Z25" s="265"/>
    </row>
    <row r="26" spans="1:26" s="266" customFormat="1" ht="18" customHeight="1">
      <c r="A26" s="303" t="s">
        <v>135</v>
      </c>
      <c r="B26" s="270">
        <v>18</v>
      </c>
      <c r="C26" s="270">
        <v>61</v>
      </c>
      <c r="D26" s="272">
        <v>18</v>
      </c>
      <c r="E26" s="304">
        <f t="shared" si="1"/>
        <v>29.508196721311474</v>
      </c>
      <c r="F26" s="270">
        <v>2</v>
      </c>
      <c r="G26" s="272">
        <v>0</v>
      </c>
      <c r="H26" s="299">
        <f t="shared" si="0"/>
        <v>0</v>
      </c>
      <c r="I26" s="270">
        <v>2</v>
      </c>
      <c r="J26" s="272">
        <v>1</v>
      </c>
      <c r="K26" s="299">
        <f t="shared" si="2"/>
        <v>50</v>
      </c>
      <c r="L26" s="270">
        <v>2</v>
      </c>
      <c r="M26" s="272">
        <v>0</v>
      </c>
      <c r="N26" s="299">
        <f t="shared" si="3"/>
        <v>0</v>
      </c>
      <c r="O26" s="270">
        <v>22</v>
      </c>
      <c r="P26" s="305">
        <v>6</v>
      </c>
      <c r="Q26" s="304">
        <f t="shared" si="4"/>
        <v>27.27272727272727</v>
      </c>
      <c r="R26" s="305">
        <v>13</v>
      </c>
      <c r="S26" s="306">
        <v>52</v>
      </c>
      <c r="T26" s="305">
        <v>13</v>
      </c>
      <c r="U26" s="304">
        <f t="shared" si="5"/>
        <v>25</v>
      </c>
      <c r="V26" s="305">
        <v>45</v>
      </c>
      <c r="W26" s="305">
        <v>7</v>
      </c>
      <c r="X26" s="304">
        <f t="shared" si="6"/>
        <v>15.555555555555555</v>
      </c>
      <c r="Y26" s="257"/>
      <c r="Z26" s="265"/>
    </row>
    <row r="27" spans="1:26" s="268" customFormat="1" ht="18" customHeight="1">
      <c r="A27" s="302" t="s">
        <v>136</v>
      </c>
      <c r="B27" s="260">
        <v>35</v>
      </c>
      <c r="C27" s="260">
        <v>64</v>
      </c>
      <c r="D27" s="262">
        <v>34</v>
      </c>
      <c r="E27" s="299">
        <f t="shared" si="1"/>
        <v>53.125</v>
      </c>
      <c r="F27" s="260">
        <v>3</v>
      </c>
      <c r="G27" s="262">
        <v>0</v>
      </c>
      <c r="H27" s="299">
        <f t="shared" si="0"/>
        <v>0</v>
      </c>
      <c r="I27" s="260">
        <v>0</v>
      </c>
      <c r="J27" s="262">
        <v>0</v>
      </c>
      <c r="K27" s="299" t="s">
        <v>117</v>
      </c>
      <c r="L27" s="260">
        <v>0</v>
      </c>
      <c r="M27" s="262">
        <v>0</v>
      </c>
      <c r="N27" s="299" t="s">
        <v>117</v>
      </c>
      <c r="O27" s="260">
        <v>27</v>
      </c>
      <c r="P27" s="300">
        <v>19</v>
      </c>
      <c r="Q27" s="299">
        <f t="shared" si="4"/>
        <v>70.370370370370367</v>
      </c>
      <c r="R27" s="300">
        <v>32</v>
      </c>
      <c r="S27" s="301">
        <v>58</v>
      </c>
      <c r="T27" s="300">
        <v>31</v>
      </c>
      <c r="U27" s="299">
        <f t="shared" si="5"/>
        <v>53.448275862068961</v>
      </c>
      <c r="V27" s="300">
        <v>41</v>
      </c>
      <c r="W27" s="300">
        <v>8</v>
      </c>
      <c r="X27" s="304">
        <f t="shared" si="6"/>
        <v>19.512195121951219</v>
      </c>
      <c r="Y27" s="307"/>
      <c r="Z27" s="274"/>
    </row>
    <row r="28" spans="1:26">
      <c r="I28" s="276"/>
      <c r="J28" s="276"/>
      <c r="K28" s="276"/>
      <c r="L28" s="325" t="s">
        <v>137</v>
      </c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</row>
    <row r="29" spans="1:26" ht="30" customHeight="1">
      <c r="I29" s="276"/>
      <c r="J29" s="276"/>
      <c r="K29" s="27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</row>
    <row r="30" spans="1:26"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308"/>
      <c r="T30" s="276"/>
      <c r="U30" s="276"/>
    </row>
    <row r="31" spans="1:26"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308"/>
      <c r="T31" s="276"/>
      <c r="U31" s="276"/>
    </row>
    <row r="32" spans="1:26"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308"/>
      <c r="T32" s="276"/>
      <c r="U32" s="276"/>
    </row>
    <row r="33" spans="9:21"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308"/>
      <c r="T33" s="276"/>
      <c r="U33" s="276"/>
    </row>
    <row r="34" spans="9:21"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308"/>
      <c r="T34" s="276"/>
      <c r="U34" s="276"/>
    </row>
    <row r="35" spans="9:21"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308"/>
      <c r="T35" s="276"/>
      <c r="U35" s="276"/>
    </row>
    <row r="36" spans="9:21"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308"/>
      <c r="T36" s="276"/>
      <c r="U36" s="276"/>
    </row>
    <row r="37" spans="9:21"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308"/>
      <c r="T37" s="276"/>
      <c r="U37" s="276"/>
    </row>
    <row r="38" spans="9:21"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308"/>
      <c r="T38" s="276"/>
      <c r="U38" s="276"/>
    </row>
    <row r="39" spans="9:21"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308"/>
      <c r="T39" s="276"/>
      <c r="U39" s="276"/>
    </row>
    <row r="40" spans="9:21"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308"/>
      <c r="T40" s="276"/>
      <c r="U40" s="276"/>
    </row>
    <row r="41" spans="9:21"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308"/>
      <c r="T41" s="276"/>
      <c r="U41" s="276"/>
    </row>
    <row r="42" spans="9:21"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308"/>
      <c r="T42" s="276"/>
      <c r="U42" s="276"/>
    </row>
    <row r="43" spans="9:21"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308"/>
      <c r="T43" s="276"/>
      <c r="U43" s="276"/>
    </row>
    <row r="44" spans="9:21"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308"/>
      <c r="T44" s="276"/>
      <c r="U44" s="276"/>
    </row>
    <row r="45" spans="9:21"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308"/>
      <c r="T45" s="276"/>
      <c r="U45" s="276"/>
    </row>
    <row r="46" spans="9:21"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308"/>
      <c r="T46" s="276"/>
      <c r="U46" s="276"/>
    </row>
    <row r="47" spans="9:21"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308"/>
      <c r="T47" s="276"/>
      <c r="U47" s="276"/>
    </row>
    <row r="48" spans="9:21"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308"/>
      <c r="T48" s="276"/>
      <c r="U48" s="276"/>
    </row>
    <row r="49" spans="9:21"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308"/>
      <c r="T49" s="276"/>
      <c r="U49" s="276"/>
    </row>
    <row r="50" spans="9:21"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308"/>
      <c r="T50" s="276"/>
      <c r="U50" s="276"/>
    </row>
    <row r="51" spans="9:21"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308"/>
      <c r="T51" s="276"/>
      <c r="U51" s="276"/>
    </row>
    <row r="52" spans="9:21"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308"/>
      <c r="T52" s="276"/>
      <c r="U52" s="276"/>
    </row>
    <row r="53" spans="9:21"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308"/>
      <c r="T53" s="276"/>
      <c r="U53" s="276"/>
    </row>
    <row r="54" spans="9:21"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308"/>
      <c r="T54" s="276"/>
      <c r="U54" s="276"/>
    </row>
    <row r="55" spans="9:21"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308"/>
      <c r="T55" s="276"/>
      <c r="U55" s="276"/>
    </row>
    <row r="56" spans="9:21"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308"/>
      <c r="T56" s="276"/>
      <c r="U56" s="276"/>
    </row>
    <row r="57" spans="9:21"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308"/>
      <c r="T57" s="276"/>
      <c r="U57" s="276"/>
    </row>
    <row r="58" spans="9:21"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308"/>
      <c r="T58" s="276"/>
      <c r="U58" s="276"/>
    </row>
    <row r="59" spans="9:21"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308"/>
      <c r="T59" s="276"/>
      <c r="U59" s="276"/>
    </row>
    <row r="60" spans="9:21"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308"/>
      <c r="T60" s="276"/>
      <c r="U60" s="276"/>
    </row>
    <row r="61" spans="9:21"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308"/>
      <c r="T61" s="276"/>
      <c r="U61" s="276"/>
    </row>
    <row r="62" spans="9:21"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308"/>
      <c r="T62" s="276"/>
      <c r="U62" s="276"/>
    </row>
    <row r="63" spans="9:21"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308"/>
      <c r="T63" s="276"/>
      <c r="U63" s="276"/>
    </row>
    <row r="64" spans="9:21"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308"/>
      <c r="T64" s="276"/>
      <c r="U64" s="276"/>
    </row>
    <row r="65" spans="9:21"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308"/>
      <c r="T65" s="276"/>
      <c r="U65" s="276"/>
    </row>
    <row r="66" spans="9:21"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308"/>
      <c r="T66" s="276"/>
      <c r="U66" s="276"/>
    </row>
    <row r="67" spans="9:21"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308"/>
      <c r="T67" s="276"/>
      <c r="U67" s="276"/>
    </row>
    <row r="68" spans="9:21"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308"/>
      <c r="T68" s="276"/>
      <c r="U68" s="276"/>
    </row>
    <row r="69" spans="9:21"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308"/>
      <c r="T69" s="276"/>
      <c r="U69" s="276"/>
    </row>
    <row r="70" spans="9:21"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308"/>
      <c r="T70" s="276"/>
      <c r="U70" s="276"/>
    </row>
    <row r="71" spans="9:21"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308"/>
      <c r="T71" s="276"/>
      <c r="U71" s="276"/>
    </row>
    <row r="72" spans="9:21"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308"/>
      <c r="T72" s="276"/>
      <c r="U72" s="276"/>
    </row>
    <row r="73" spans="9:21"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308"/>
      <c r="T73" s="276"/>
      <c r="U73" s="276"/>
    </row>
    <row r="74" spans="9:21"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308"/>
      <c r="T74" s="276"/>
      <c r="U74" s="276"/>
    </row>
    <row r="75" spans="9:21"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308"/>
      <c r="T75" s="276"/>
      <c r="U75" s="276"/>
    </row>
    <row r="76" spans="9:21">
      <c r="R76" s="276"/>
    </row>
    <row r="77" spans="9:21">
      <c r="R77" s="276"/>
    </row>
    <row r="78" spans="9:21">
      <c r="R78" s="276"/>
    </row>
    <row r="79" spans="9:21">
      <c r="R79" s="276"/>
    </row>
    <row r="80" spans="9:21">
      <c r="R80" s="276"/>
    </row>
    <row r="81" spans="18:18">
      <c r="R81" s="276"/>
    </row>
    <row r="82" spans="18:18">
      <c r="R82" s="276"/>
    </row>
    <row r="83" spans="18:18">
      <c r="R83" s="276"/>
    </row>
  </sheetData>
  <mergeCells count="12">
    <mergeCell ref="A3:A4"/>
    <mergeCell ref="C3:E3"/>
    <mergeCell ref="F3:H3"/>
    <mergeCell ref="I3:K3"/>
    <mergeCell ref="L3:N3"/>
    <mergeCell ref="V3:X3"/>
    <mergeCell ref="L28:X29"/>
    <mergeCell ref="B1:K1"/>
    <mergeCell ref="T2:U2"/>
    <mergeCell ref="V2:W2"/>
    <mergeCell ref="O3:Q3"/>
    <mergeCell ref="S3:U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H7" sqref="H7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21" t="s">
        <v>138</v>
      </c>
      <c r="B1" s="321"/>
      <c r="C1" s="321"/>
      <c r="D1" s="321"/>
      <c r="E1" s="321"/>
    </row>
    <row r="2" spans="1:11" s="2" customFormat="1" ht="23.25" customHeight="1">
      <c r="A2" s="314" t="s">
        <v>0</v>
      </c>
      <c r="B2" s="322" t="s">
        <v>139</v>
      </c>
      <c r="C2" s="322" t="s">
        <v>140</v>
      </c>
      <c r="D2" s="317" t="s">
        <v>1</v>
      </c>
      <c r="E2" s="318"/>
    </row>
    <row r="3" spans="1:11" s="2" customFormat="1" ht="42" customHeight="1">
      <c r="A3" s="315"/>
      <c r="B3" s="323"/>
      <c r="C3" s="323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141</v>
      </c>
      <c r="B5" s="19" t="s">
        <v>142</v>
      </c>
      <c r="C5" s="19">
        <v>411</v>
      </c>
      <c r="D5" s="9" t="s">
        <v>142</v>
      </c>
      <c r="E5" s="20" t="s">
        <v>142</v>
      </c>
      <c r="K5" s="10"/>
    </row>
    <row r="6" spans="1:11" s="2" customFormat="1" ht="31.5" customHeight="1">
      <c r="A6" s="277" t="s">
        <v>143</v>
      </c>
      <c r="B6" s="19">
        <v>652</v>
      </c>
      <c r="C6" s="19">
        <v>388</v>
      </c>
      <c r="D6" s="9">
        <f t="shared" ref="D6:D10" si="0">C6/B6*100</f>
        <v>59.509202453987733</v>
      </c>
      <c r="E6" s="20">
        <f t="shared" ref="E6:E10" si="1">C6-B6</f>
        <v>-264</v>
      </c>
      <c r="K6" s="10"/>
    </row>
    <row r="7" spans="1:11" s="2" customFormat="1" ht="54.75" customHeight="1">
      <c r="A7" s="11" t="s">
        <v>144</v>
      </c>
      <c r="B7" s="19">
        <v>10</v>
      </c>
      <c r="C7" s="19">
        <v>6</v>
      </c>
      <c r="D7" s="9">
        <f t="shared" si="0"/>
        <v>60</v>
      </c>
      <c r="E7" s="20">
        <f t="shared" si="1"/>
        <v>-4</v>
      </c>
      <c r="K7" s="10"/>
    </row>
    <row r="8" spans="1:11" s="2" customFormat="1" ht="35.25" customHeight="1">
      <c r="A8" s="12" t="s">
        <v>145</v>
      </c>
      <c r="B8" s="278">
        <v>3</v>
      </c>
      <c r="C8" s="279">
        <v>3</v>
      </c>
      <c r="D8" s="9">
        <f t="shared" si="0"/>
        <v>100</v>
      </c>
      <c r="E8" s="20">
        <f t="shared" si="1"/>
        <v>0</v>
      </c>
      <c r="K8" s="10"/>
    </row>
    <row r="9" spans="1:11" s="2" customFormat="1" ht="45.75" customHeight="1">
      <c r="A9" s="12" t="s">
        <v>51</v>
      </c>
      <c r="B9" s="279">
        <v>4</v>
      </c>
      <c r="C9" s="279">
        <v>0</v>
      </c>
      <c r="D9" s="9">
        <f t="shared" si="0"/>
        <v>0</v>
      </c>
      <c r="E9" s="20">
        <f t="shared" si="1"/>
        <v>-4</v>
      </c>
      <c r="K9" s="10"/>
    </row>
    <row r="10" spans="1:11" s="2" customFormat="1" ht="55.5" customHeight="1">
      <c r="A10" s="12" t="s">
        <v>52</v>
      </c>
      <c r="B10" s="19">
        <v>405</v>
      </c>
      <c r="C10" s="19">
        <v>157</v>
      </c>
      <c r="D10" s="9">
        <f t="shared" si="0"/>
        <v>38.765432098765437</v>
      </c>
      <c r="E10" s="20">
        <f t="shared" si="1"/>
        <v>-248</v>
      </c>
      <c r="K10" s="10"/>
    </row>
    <row r="11" spans="1:11" s="2" customFormat="1" ht="12.75" customHeight="1">
      <c r="A11" s="310" t="s">
        <v>9</v>
      </c>
      <c r="B11" s="311"/>
      <c r="C11" s="311"/>
      <c r="D11" s="311"/>
      <c r="E11" s="311"/>
      <c r="K11" s="10"/>
    </row>
    <row r="12" spans="1:11" s="2" customFormat="1" ht="15" customHeight="1">
      <c r="A12" s="312"/>
      <c r="B12" s="313"/>
      <c r="C12" s="313"/>
      <c r="D12" s="313"/>
      <c r="E12" s="313"/>
      <c r="K12" s="10"/>
    </row>
    <row r="13" spans="1:11" s="2" customFormat="1" ht="20.25" customHeight="1">
      <c r="A13" s="314" t="s">
        <v>0</v>
      </c>
      <c r="B13" s="316" t="s">
        <v>146</v>
      </c>
      <c r="C13" s="316" t="s">
        <v>71</v>
      </c>
      <c r="D13" s="317" t="s">
        <v>1</v>
      </c>
      <c r="E13" s="318"/>
      <c r="K13" s="10"/>
    </row>
    <row r="14" spans="1:11" ht="35.25" customHeight="1">
      <c r="A14" s="315"/>
      <c r="B14" s="316"/>
      <c r="C14" s="316"/>
      <c r="D14" s="3" t="s">
        <v>2</v>
      </c>
      <c r="E14" s="4" t="s">
        <v>10</v>
      </c>
      <c r="K14" s="10"/>
    </row>
    <row r="15" spans="1:11" ht="24" customHeight="1">
      <c r="A15" s="8" t="s">
        <v>141</v>
      </c>
      <c r="B15" s="280" t="s">
        <v>147</v>
      </c>
      <c r="C15" s="281">
        <v>281</v>
      </c>
      <c r="D15" s="167" t="s">
        <v>148</v>
      </c>
      <c r="E15" s="282" t="s">
        <v>148</v>
      </c>
      <c r="K15" s="10"/>
    </row>
    <row r="16" spans="1:11" ht="25.5" customHeight="1">
      <c r="A16" s="283" t="s">
        <v>149</v>
      </c>
      <c r="B16" s="281">
        <v>592</v>
      </c>
      <c r="C16" s="281">
        <v>264</v>
      </c>
      <c r="D16" s="167">
        <f t="shared" ref="D16:D17" si="2">C16/B16*100</f>
        <v>44.594594594594597</v>
      </c>
      <c r="E16" s="21">
        <f t="shared" ref="E16:E17" si="3">C16-B16</f>
        <v>-328</v>
      </c>
      <c r="K16" s="10"/>
    </row>
    <row r="17" spans="1:11" ht="33.75" customHeight="1">
      <c r="A17" s="13" t="s">
        <v>53</v>
      </c>
      <c r="B17" s="281">
        <v>536</v>
      </c>
      <c r="C17" s="281">
        <v>148</v>
      </c>
      <c r="D17" s="167">
        <f t="shared" si="2"/>
        <v>27.611940298507463</v>
      </c>
      <c r="E17" s="21">
        <f t="shared" si="3"/>
        <v>-388</v>
      </c>
      <c r="K17" s="10"/>
    </row>
    <row r="18" spans="1:11" ht="41.25" customHeight="1">
      <c r="A18" s="319" t="s">
        <v>137</v>
      </c>
      <c r="B18" s="319"/>
      <c r="C18" s="319"/>
      <c r="D18" s="319"/>
      <c r="E18" s="319"/>
    </row>
    <row r="21" spans="1:11">
      <c r="A21" s="284"/>
    </row>
  </sheetData>
  <mergeCells count="11">
    <mergeCell ref="A11:E12"/>
    <mergeCell ref="A1:E1"/>
    <mergeCell ref="A2:A3"/>
    <mergeCell ref="B2:B3"/>
    <mergeCell ref="C2:C3"/>
    <mergeCell ref="D2:E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3"/>
  <sheetViews>
    <sheetView view="pageBreakPreview" zoomScale="90" zoomScaleNormal="90" zoomScaleSheetLayoutView="90" workbookViewId="0">
      <selection activeCell="AA11" sqref="AA11"/>
    </sheetView>
  </sheetViews>
  <sheetFormatPr defaultColWidth="9.109375" defaultRowHeight="13.8"/>
  <cols>
    <col min="1" max="1" width="30.44140625" style="275" customWidth="1"/>
    <col min="2" max="2" width="14.109375" style="275" customWidth="1"/>
    <col min="3" max="11" width="8.6640625" style="275" customWidth="1"/>
    <col min="12" max="13" width="9.44140625" style="275" customWidth="1"/>
    <col min="14" max="14" width="8.5546875" style="275" customWidth="1"/>
    <col min="15" max="16" width="9.44140625" style="275" customWidth="1"/>
    <col min="17" max="17" width="8.5546875" style="275" customWidth="1"/>
    <col min="18" max="18" width="14.88671875" style="275" customWidth="1"/>
    <col min="19" max="19" width="8.6640625" style="275" customWidth="1"/>
    <col min="20" max="20" width="8.88671875" style="275" customWidth="1"/>
    <col min="21" max="21" width="8.5546875" style="275" customWidth="1"/>
    <col min="22" max="16384" width="9.109375" style="275"/>
  </cols>
  <sheetData>
    <row r="1" spans="1:26" s="231" customFormat="1" ht="43.5" customHeight="1">
      <c r="A1" s="230" t="s">
        <v>105</v>
      </c>
      <c r="B1" s="334" t="s">
        <v>106</v>
      </c>
      <c r="C1" s="334"/>
      <c r="D1" s="334"/>
      <c r="E1" s="334"/>
      <c r="F1" s="334"/>
      <c r="G1" s="334"/>
      <c r="H1" s="334"/>
      <c r="I1" s="334"/>
      <c r="J1" s="334"/>
      <c r="K1" s="334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6" s="234" customFormat="1" ht="14.25" customHeight="1">
      <c r="A2" s="232"/>
      <c r="B2" s="232"/>
      <c r="C2" s="232"/>
      <c r="D2" s="232"/>
      <c r="E2" s="232"/>
      <c r="F2" s="232"/>
      <c r="G2" s="233"/>
      <c r="H2" s="232"/>
      <c r="I2" s="232"/>
      <c r="J2" s="233"/>
      <c r="L2" s="232"/>
      <c r="M2" s="233"/>
      <c r="N2" s="232"/>
      <c r="O2" s="235"/>
      <c r="P2" s="236"/>
      <c r="Q2" s="235"/>
      <c r="R2" s="235"/>
      <c r="T2" s="236"/>
      <c r="U2" s="237"/>
      <c r="V2" s="237"/>
      <c r="W2" s="238"/>
      <c r="X2" s="237" t="s">
        <v>13</v>
      </c>
    </row>
    <row r="3" spans="1:26" s="243" customFormat="1" ht="74.25" customHeight="1">
      <c r="A3" s="335"/>
      <c r="B3" s="239" t="s">
        <v>107</v>
      </c>
      <c r="C3" s="324" t="s">
        <v>17</v>
      </c>
      <c r="D3" s="324"/>
      <c r="E3" s="324"/>
      <c r="F3" s="324" t="s">
        <v>108</v>
      </c>
      <c r="G3" s="324"/>
      <c r="H3" s="324"/>
      <c r="I3" s="324" t="s">
        <v>109</v>
      </c>
      <c r="J3" s="324"/>
      <c r="K3" s="324"/>
      <c r="L3" s="324" t="s">
        <v>110</v>
      </c>
      <c r="M3" s="324"/>
      <c r="N3" s="324"/>
      <c r="O3" s="331" t="s">
        <v>14</v>
      </c>
      <c r="P3" s="332"/>
      <c r="Q3" s="333"/>
      <c r="R3" s="242" t="s">
        <v>111</v>
      </c>
      <c r="S3" s="331" t="s">
        <v>112</v>
      </c>
      <c r="T3" s="332"/>
      <c r="U3" s="333"/>
      <c r="V3" s="324" t="s">
        <v>113</v>
      </c>
      <c r="W3" s="324"/>
      <c r="X3" s="324"/>
    </row>
    <row r="4" spans="1:26" s="248" customFormat="1" ht="26.25" customHeight="1">
      <c r="A4" s="336"/>
      <c r="B4" s="244" t="s">
        <v>114</v>
      </c>
      <c r="C4" s="244" t="s">
        <v>58</v>
      </c>
      <c r="D4" s="244" t="s">
        <v>114</v>
      </c>
      <c r="E4" s="245" t="s">
        <v>2</v>
      </c>
      <c r="F4" s="244" t="s">
        <v>58</v>
      </c>
      <c r="G4" s="244" t="s">
        <v>114</v>
      </c>
      <c r="H4" s="245" t="s">
        <v>2</v>
      </c>
      <c r="I4" s="244" t="s">
        <v>58</v>
      </c>
      <c r="J4" s="244" t="s">
        <v>114</v>
      </c>
      <c r="K4" s="245" t="s">
        <v>2</v>
      </c>
      <c r="L4" s="244" t="s">
        <v>58</v>
      </c>
      <c r="M4" s="244" t="s">
        <v>114</v>
      </c>
      <c r="N4" s="245" t="s">
        <v>2</v>
      </c>
      <c r="O4" s="244" t="s">
        <v>58</v>
      </c>
      <c r="P4" s="244" t="s">
        <v>114</v>
      </c>
      <c r="Q4" s="245" t="s">
        <v>2</v>
      </c>
      <c r="R4" s="244" t="s">
        <v>114</v>
      </c>
      <c r="S4" s="246" t="s">
        <v>58</v>
      </c>
      <c r="T4" s="246" t="s">
        <v>114</v>
      </c>
      <c r="U4" s="247" t="s">
        <v>2</v>
      </c>
      <c r="V4" s="244" t="s">
        <v>58</v>
      </c>
      <c r="W4" s="244" t="s">
        <v>114</v>
      </c>
      <c r="X4" s="245" t="s">
        <v>2</v>
      </c>
    </row>
    <row r="5" spans="1:26" s="252" customFormat="1" ht="11.25" customHeight="1">
      <c r="A5" s="249" t="s">
        <v>3</v>
      </c>
      <c r="B5" s="250">
        <v>1</v>
      </c>
      <c r="C5" s="250">
        <v>2</v>
      </c>
      <c r="D5" s="250">
        <v>3</v>
      </c>
      <c r="E5" s="250">
        <v>4</v>
      </c>
      <c r="F5" s="250">
        <v>5</v>
      </c>
      <c r="G5" s="251">
        <v>6</v>
      </c>
      <c r="H5" s="250">
        <v>7</v>
      </c>
      <c r="I5" s="250">
        <v>8</v>
      </c>
      <c r="J5" s="251">
        <v>9</v>
      </c>
      <c r="K5" s="250">
        <v>10</v>
      </c>
      <c r="L5" s="250">
        <v>11</v>
      </c>
      <c r="M5" s="251">
        <v>12</v>
      </c>
      <c r="N5" s="250">
        <v>13</v>
      </c>
      <c r="O5" s="250">
        <v>14</v>
      </c>
      <c r="P5" s="251">
        <v>15</v>
      </c>
      <c r="Q5" s="250">
        <v>16</v>
      </c>
      <c r="R5" s="250">
        <v>17</v>
      </c>
      <c r="S5" s="250">
        <v>18</v>
      </c>
      <c r="T5" s="251">
        <v>19</v>
      </c>
      <c r="U5" s="250">
        <v>20</v>
      </c>
      <c r="V5" s="250">
        <v>21</v>
      </c>
      <c r="W5" s="251">
        <v>22</v>
      </c>
      <c r="X5" s="250">
        <v>23</v>
      </c>
    </row>
    <row r="6" spans="1:26" s="258" customFormat="1" ht="16.5" customHeight="1">
      <c r="A6" s="253" t="s">
        <v>16</v>
      </c>
      <c r="B6" s="254">
        <f>SUM(B7:B27)</f>
        <v>411</v>
      </c>
      <c r="C6" s="254">
        <f>SUM(C7:C27)</f>
        <v>652</v>
      </c>
      <c r="D6" s="254">
        <f>SUM(D7:D27)</f>
        <v>388</v>
      </c>
      <c r="E6" s="255">
        <f>D6/C6*100</f>
        <v>59.509202453987733</v>
      </c>
      <c r="F6" s="254">
        <f>SUM(F7:F27)</f>
        <v>10</v>
      </c>
      <c r="G6" s="256">
        <f>SUM(G7:G27)</f>
        <v>6</v>
      </c>
      <c r="H6" s="255">
        <f>G6/F6*100</f>
        <v>60</v>
      </c>
      <c r="I6" s="254">
        <f>SUM(I7:I27)</f>
        <v>3</v>
      </c>
      <c r="J6" s="256">
        <f>SUM(J7:J27)</f>
        <v>3</v>
      </c>
      <c r="K6" s="255">
        <f>J6/I6*100</f>
        <v>100</v>
      </c>
      <c r="L6" s="254">
        <f>SUM(L7:L27)</f>
        <v>4</v>
      </c>
      <c r="M6" s="256">
        <f>SUM(M7:M27)</f>
        <v>0</v>
      </c>
      <c r="N6" s="255">
        <f>M6/L6*100</f>
        <v>0</v>
      </c>
      <c r="O6" s="254">
        <f>SUM(O7:O27)</f>
        <v>405</v>
      </c>
      <c r="P6" s="256">
        <f>SUM(P7:P27)</f>
        <v>157</v>
      </c>
      <c r="Q6" s="255">
        <f>P6/O6*100</f>
        <v>38.765432098765437</v>
      </c>
      <c r="R6" s="254">
        <f>SUM(R7:R27)</f>
        <v>281</v>
      </c>
      <c r="S6" s="254">
        <f>SUM(S7:S27)</f>
        <v>592</v>
      </c>
      <c r="T6" s="256">
        <f>SUM(T7:T27)</f>
        <v>264</v>
      </c>
      <c r="U6" s="255">
        <f>T6/S6*100</f>
        <v>44.594594594594597</v>
      </c>
      <c r="V6" s="254">
        <f>SUM(V7:V27)</f>
        <v>536</v>
      </c>
      <c r="W6" s="256">
        <f>SUM(W7:W27)</f>
        <v>148</v>
      </c>
      <c r="X6" s="255">
        <f>W6/V6*100</f>
        <v>27.611940298507463</v>
      </c>
      <c r="Y6" s="257"/>
    </row>
    <row r="7" spans="1:26" s="266" customFormat="1" ht="27" customHeight="1">
      <c r="A7" s="259" t="s">
        <v>115</v>
      </c>
      <c r="B7" s="260">
        <v>108</v>
      </c>
      <c r="C7" s="260">
        <v>138</v>
      </c>
      <c r="D7" s="261">
        <v>91</v>
      </c>
      <c r="E7" s="255">
        <f t="shared" ref="E7:E27" si="0">D7/C7*100</f>
        <v>65.94202898550725</v>
      </c>
      <c r="F7" s="260">
        <v>4</v>
      </c>
      <c r="G7" s="262">
        <v>4</v>
      </c>
      <c r="H7" s="255">
        <f t="shared" ref="H7:H26" si="1">G7/F7*100</f>
        <v>100</v>
      </c>
      <c r="I7" s="260">
        <v>1</v>
      </c>
      <c r="J7" s="262">
        <v>1</v>
      </c>
      <c r="K7" s="255">
        <f t="shared" ref="K7" si="2">J7/I7*100</f>
        <v>100</v>
      </c>
      <c r="L7" s="263">
        <v>3</v>
      </c>
      <c r="M7" s="262">
        <v>0</v>
      </c>
      <c r="N7" s="255">
        <v>0</v>
      </c>
      <c r="O7" s="260">
        <v>119</v>
      </c>
      <c r="P7" s="262">
        <v>44</v>
      </c>
      <c r="Q7" s="255">
        <f t="shared" ref="Q7:Q27" si="3">P7/O7*100</f>
        <v>36.97478991596639</v>
      </c>
      <c r="R7" s="260">
        <v>63</v>
      </c>
      <c r="S7" s="260">
        <v>127</v>
      </c>
      <c r="T7" s="262">
        <v>51</v>
      </c>
      <c r="U7" s="255">
        <f t="shared" ref="U7:U27" si="4">T7/S7*100</f>
        <v>40.15748031496063</v>
      </c>
      <c r="V7" s="260">
        <v>116</v>
      </c>
      <c r="W7" s="262">
        <v>35</v>
      </c>
      <c r="X7" s="255">
        <f t="shared" ref="X7:X27" si="5">W7/V7*100</f>
        <v>30.172413793103448</v>
      </c>
      <c r="Y7" s="264"/>
      <c r="Z7" s="265"/>
    </row>
    <row r="8" spans="1:26" s="267" customFormat="1" ht="29.25" customHeight="1">
      <c r="A8" s="259" t="s">
        <v>116</v>
      </c>
      <c r="B8" s="260">
        <v>66</v>
      </c>
      <c r="C8" s="260">
        <v>86</v>
      </c>
      <c r="D8" s="261">
        <v>66</v>
      </c>
      <c r="E8" s="255">
        <f t="shared" si="0"/>
        <v>76.744186046511629</v>
      </c>
      <c r="F8" s="260">
        <v>0</v>
      </c>
      <c r="G8" s="262">
        <v>0</v>
      </c>
      <c r="H8" s="255" t="s">
        <v>117</v>
      </c>
      <c r="I8" s="260">
        <v>0</v>
      </c>
      <c r="J8" s="262">
        <v>1</v>
      </c>
      <c r="K8" s="255" t="s">
        <v>117</v>
      </c>
      <c r="L8" s="263">
        <v>0</v>
      </c>
      <c r="M8" s="262">
        <v>0</v>
      </c>
      <c r="N8" s="255" t="s">
        <v>117</v>
      </c>
      <c r="O8" s="260">
        <v>28</v>
      </c>
      <c r="P8" s="262">
        <v>18</v>
      </c>
      <c r="Q8" s="255">
        <f t="shared" si="3"/>
        <v>64.285714285714292</v>
      </c>
      <c r="R8" s="260">
        <v>51</v>
      </c>
      <c r="S8" s="260">
        <v>80</v>
      </c>
      <c r="T8" s="262">
        <v>51</v>
      </c>
      <c r="U8" s="255">
        <f t="shared" si="4"/>
        <v>63.749999999999993</v>
      </c>
      <c r="V8" s="260">
        <v>66</v>
      </c>
      <c r="W8" s="262">
        <v>23</v>
      </c>
      <c r="X8" s="255">
        <f t="shared" si="5"/>
        <v>34.848484848484851</v>
      </c>
      <c r="Y8" s="264"/>
      <c r="Z8" s="265"/>
    </row>
    <row r="9" spans="1:26" s="266" customFormat="1" ht="16.5" customHeight="1">
      <c r="A9" s="268" t="s">
        <v>118</v>
      </c>
      <c r="B9" s="260">
        <v>22</v>
      </c>
      <c r="C9" s="260">
        <v>39</v>
      </c>
      <c r="D9" s="261">
        <v>22</v>
      </c>
      <c r="E9" s="255">
        <f t="shared" si="0"/>
        <v>56.410256410256409</v>
      </c>
      <c r="F9" s="260">
        <v>3</v>
      </c>
      <c r="G9" s="262">
        <v>0</v>
      </c>
      <c r="H9" s="255">
        <f t="shared" si="1"/>
        <v>0</v>
      </c>
      <c r="I9" s="260">
        <v>1</v>
      </c>
      <c r="J9" s="262">
        <v>0</v>
      </c>
      <c r="K9" s="255">
        <v>0</v>
      </c>
      <c r="L9" s="263">
        <v>0</v>
      </c>
      <c r="M9" s="262">
        <v>0</v>
      </c>
      <c r="N9" s="255" t="s">
        <v>117</v>
      </c>
      <c r="O9" s="260">
        <v>30</v>
      </c>
      <c r="P9" s="262">
        <v>5</v>
      </c>
      <c r="Q9" s="255">
        <f t="shared" si="3"/>
        <v>16.666666666666664</v>
      </c>
      <c r="R9" s="260">
        <v>18</v>
      </c>
      <c r="S9" s="260">
        <v>29</v>
      </c>
      <c r="T9" s="262">
        <v>18</v>
      </c>
      <c r="U9" s="255">
        <f t="shared" si="4"/>
        <v>62.068965517241381</v>
      </c>
      <c r="V9" s="260">
        <v>27</v>
      </c>
      <c r="W9" s="262">
        <v>6</v>
      </c>
      <c r="X9" s="255">
        <f t="shared" si="5"/>
        <v>22.222222222222221</v>
      </c>
      <c r="Y9" s="264"/>
      <c r="Z9" s="265"/>
    </row>
    <row r="10" spans="1:26" s="266" customFormat="1" ht="16.5" customHeight="1">
      <c r="A10" s="268" t="s">
        <v>119</v>
      </c>
      <c r="B10" s="260">
        <v>42</v>
      </c>
      <c r="C10" s="260">
        <v>42</v>
      </c>
      <c r="D10" s="261">
        <v>38</v>
      </c>
      <c r="E10" s="255">
        <f t="shared" si="0"/>
        <v>90.476190476190482</v>
      </c>
      <c r="F10" s="260">
        <v>0</v>
      </c>
      <c r="G10" s="262">
        <v>1</v>
      </c>
      <c r="H10" s="255" t="s">
        <v>117</v>
      </c>
      <c r="I10" s="260">
        <v>0</v>
      </c>
      <c r="J10" s="262">
        <v>0</v>
      </c>
      <c r="K10" s="255" t="s">
        <v>117</v>
      </c>
      <c r="L10" s="263">
        <v>0</v>
      </c>
      <c r="M10" s="262">
        <v>0</v>
      </c>
      <c r="N10" s="255" t="s">
        <v>117</v>
      </c>
      <c r="O10" s="260">
        <v>30</v>
      </c>
      <c r="P10" s="262">
        <v>17</v>
      </c>
      <c r="Q10" s="255">
        <f t="shared" si="3"/>
        <v>56.666666666666664</v>
      </c>
      <c r="R10" s="260">
        <v>27</v>
      </c>
      <c r="S10" s="260">
        <v>38</v>
      </c>
      <c r="T10" s="262">
        <v>23</v>
      </c>
      <c r="U10" s="255">
        <f t="shared" si="4"/>
        <v>60.526315789473685</v>
      </c>
      <c r="V10" s="260">
        <v>35</v>
      </c>
      <c r="W10" s="262">
        <v>18</v>
      </c>
      <c r="X10" s="255">
        <f t="shared" si="5"/>
        <v>51.428571428571423</v>
      </c>
      <c r="Y10" s="264"/>
      <c r="Z10" s="265"/>
    </row>
    <row r="11" spans="1:26" s="266" customFormat="1" ht="16.5" customHeight="1">
      <c r="A11" s="268" t="s">
        <v>120</v>
      </c>
      <c r="B11" s="260">
        <v>9</v>
      </c>
      <c r="C11" s="260">
        <v>13</v>
      </c>
      <c r="D11" s="261">
        <v>9</v>
      </c>
      <c r="E11" s="255">
        <f t="shared" si="0"/>
        <v>69.230769230769226</v>
      </c>
      <c r="F11" s="260">
        <v>0</v>
      </c>
      <c r="G11" s="262">
        <v>0</v>
      </c>
      <c r="H11" s="255" t="s">
        <v>117</v>
      </c>
      <c r="I11" s="260">
        <v>0</v>
      </c>
      <c r="J11" s="262">
        <v>0</v>
      </c>
      <c r="K11" s="255" t="s">
        <v>117</v>
      </c>
      <c r="L11" s="263">
        <v>1</v>
      </c>
      <c r="M11" s="262">
        <v>0</v>
      </c>
      <c r="N11" s="255">
        <v>0</v>
      </c>
      <c r="O11" s="260">
        <v>13</v>
      </c>
      <c r="P11" s="262">
        <v>4</v>
      </c>
      <c r="Q11" s="255">
        <f t="shared" si="3"/>
        <v>30.76923076923077</v>
      </c>
      <c r="R11" s="260">
        <v>7</v>
      </c>
      <c r="S11" s="260">
        <v>13</v>
      </c>
      <c r="T11" s="262">
        <v>7</v>
      </c>
      <c r="U11" s="255">
        <f t="shared" si="4"/>
        <v>53.846153846153847</v>
      </c>
      <c r="V11" s="260">
        <v>13</v>
      </c>
      <c r="W11" s="262">
        <v>5</v>
      </c>
      <c r="X11" s="255">
        <f t="shared" si="5"/>
        <v>38.461538461538467</v>
      </c>
      <c r="Y11" s="264"/>
      <c r="Z11" s="265"/>
    </row>
    <row r="12" spans="1:26" s="266" customFormat="1" ht="16.5" customHeight="1">
      <c r="A12" s="268" t="s">
        <v>121</v>
      </c>
      <c r="B12" s="260">
        <v>7</v>
      </c>
      <c r="C12" s="260">
        <v>13</v>
      </c>
      <c r="D12" s="261">
        <v>7</v>
      </c>
      <c r="E12" s="255">
        <f t="shared" si="0"/>
        <v>53.846153846153847</v>
      </c>
      <c r="F12" s="260">
        <v>0</v>
      </c>
      <c r="G12" s="262">
        <v>0</v>
      </c>
      <c r="H12" s="255" t="s">
        <v>117</v>
      </c>
      <c r="I12" s="260">
        <v>0</v>
      </c>
      <c r="J12" s="262">
        <v>0</v>
      </c>
      <c r="K12" s="255" t="s">
        <v>117</v>
      </c>
      <c r="L12" s="263">
        <v>0</v>
      </c>
      <c r="M12" s="262">
        <v>0</v>
      </c>
      <c r="N12" s="255" t="s">
        <v>117</v>
      </c>
      <c r="O12" s="260">
        <v>6</v>
      </c>
      <c r="P12" s="262">
        <v>5</v>
      </c>
      <c r="Q12" s="255">
        <f t="shared" si="3"/>
        <v>83.333333333333343</v>
      </c>
      <c r="R12" s="260">
        <v>5</v>
      </c>
      <c r="S12" s="260">
        <v>11</v>
      </c>
      <c r="T12" s="262">
        <v>5</v>
      </c>
      <c r="U12" s="255">
        <f t="shared" si="4"/>
        <v>45.454545454545453</v>
      </c>
      <c r="V12" s="260">
        <v>10</v>
      </c>
      <c r="W12" s="262">
        <v>0</v>
      </c>
      <c r="X12" s="255">
        <f t="shared" si="5"/>
        <v>0</v>
      </c>
      <c r="Y12" s="264"/>
      <c r="Z12" s="265"/>
    </row>
    <row r="13" spans="1:26" s="266" customFormat="1" ht="16.5" customHeight="1">
      <c r="A13" s="268" t="s">
        <v>122</v>
      </c>
      <c r="B13" s="260">
        <v>13</v>
      </c>
      <c r="C13" s="260">
        <v>24</v>
      </c>
      <c r="D13" s="261">
        <v>13</v>
      </c>
      <c r="E13" s="255">
        <f t="shared" si="0"/>
        <v>54.166666666666664</v>
      </c>
      <c r="F13" s="260">
        <v>0</v>
      </c>
      <c r="G13" s="262">
        <v>0</v>
      </c>
      <c r="H13" s="255" t="s">
        <v>117</v>
      </c>
      <c r="I13" s="260">
        <v>0</v>
      </c>
      <c r="J13" s="262">
        <v>0</v>
      </c>
      <c r="K13" s="255" t="s">
        <v>117</v>
      </c>
      <c r="L13" s="263">
        <v>0</v>
      </c>
      <c r="M13" s="262">
        <v>0</v>
      </c>
      <c r="N13" s="255" t="s">
        <v>117</v>
      </c>
      <c r="O13" s="260">
        <v>22</v>
      </c>
      <c r="P13" s="262">
        <v>5</v>
      </c>
      <c r="Q13" s="255">
        <f t="shared" si="3"/>
        <v>22.727272727272727</v>
      </c>
      <c r="R13" s="260">
        <v>7</v>
      </c>
      <c r="S13" s="260">
        <v>23</v>
      </c>
      <c r="T13" s="262">
        <v>7</v>
      </c>
      <c r="U13" s="255">
        <f t="shared" si="4"/>
        <v>30.434782608695656</v>
      </c>
      <c r="V13" s="260">
        <v>20</v>
      </c>
      <c r="W13" s="262">
        <v>6</v>
      </c>
      <c r="X13" s="255">
        <f t="shared" si="5"/>
        <v>30</v>
      </c>
      <c r="Y13" s="264"/>
      <c r="Z13" s="265"/>
    </row>
    <row r="14" spans="1:26" s="266" customFormat="1" ht="16.5" customHeight="1">
      <c r="A14" s="268" t="s">
        <v>123</v>
      </c>
      <c r="B14" s="260">
        <v>6</v>
      </c>
      <c r="C14" s="260">
        <v>36</v>
      </c>
      <c r="D14" s="261">
        <v>6</v>
      </c>
      <c r="E14" s="255">
        <f t="shared" si="0"/>
        <v>16.666666666666664</v>
      </c>
      <c r="F14" s="260">
        <v>0</v>
      </c>
      <c r="G14" s="262">
        <v>0</v>
      </c>
      <c r="H14" s="255" t="s">
        <v>117</v>
      </c>
      <c r="I14" s="260">
        <v>0</v>
      </c>
      <c r="J14" s="262">
        <v>0</v>
      </c>
      <c r="K14" s="255" t="s">
        <v>117</v>
      </c>
      <c r="L14" s="263">
        <v>0</v>
      </c>
      <c r="M14" s="262">
        <v>0</v>
      </c>
      <c r="N14" s="255" t="s">
        <v>117</v>
      </c>
      <c r="O14" s="260">
        <v>7</v>
      </c>
      <c r="P14" s="262">
        <v>6</v>
      </c>
      <c r="Q14" s="255">
        <f t="shared" si="3"/>
        <v>85.714285714285708</v>
      </c>
      <c r="R14" s="260">
        <v>5</v>
      </c>
      <c r="S14" s="260">
        <v>32</v>
      </c>
      <c r="T14" s="262">
        <v>5</v>
      </c>
      <c r="U14" s="255">
        <f t="shared" si="4"/>
        <v>15.625</v>
      </c>
      <c r="V14" s="260">
        <v>30</v>
      </c>
      <c r="W14" s="262">
        <v>3</v>
      </c>
      <c r="X14" s="255">
        <f t="shared" si="5"/>
        <v>10</v>
      </c>
      <c r="Y14" s="264"/>
      <c r="Z14" s="265"/>
    </row>
    <row r="15" spans="1:26" s="266" customFormat="1" ht="16.5" customHeight="1">
      <c r="A15" s="268" t="s">
        <v>124</v>
      </c>
      <c r="B15" s="260">
        <v>16</v>
      </c>
      <c r="C15" s="260">
        <v>26</v>
      </c>
      <c r="D15" s="261">
        <v>16</v>
      </c>
      <c r="E15" s="255">
        <f t="shared" si="0"/>
        <v>61.53846153846154</v>
      </c>
      <c r="F15" s="260">
        <v>0</v>
      </c>
      <c r="G15" s="262">
        <v>0</v>
      </c>
      <c r="H15" s="255" t="s">
        <v>117</v>
      </c>
      <c r="I15" s="260">
        <v>0</v>
      </c>
      <c r="J15" s="262">
        <v>0</v>
      </c>
      <c r="K15" s="255" t="s">
        <v>117</v>
      </c>
      <c r="L15" s="263">
        <v>0</v>
      </c>
      <c r="M15" s="262">
        <v>0</v>
      </c>
      <c r="N15" s="255" t="s">
        <v>117</v>
      </c>
      <c r="O15" s="260">
        <v>8</v>
      </c>
      <c r="P15" s="262">
        <v>4</v>
      </c>
      <c r="Q15" s="255">
        <f t="shared" si="3"/>
        <v>50</v>
      </c>
      <c r="R15" s="260">
        <v>12</v>
      </c>
      <c r="S15" s="260">
        <v>23</v>
      </c>
      <c r="T15" s="262">
        <v>12</v>
      </c>
      <c r="U15" s="255">
        <f t="shared" si="4"/>
        <v>52.173913043478258</v>
      </c>
      <c r="V15" s="260">
        <v>20</v>
      </c>
      <c r="W15" s="262">
        <v>6</v>
      </c>
      <c r="X15" s="255">
        <f t="shared" si="5"/>
        <v>30</v>
      </c>
      <c r="Y15" s="264"/>
      <c r="Z15" s="265"/>
    </row>
    <row r="16" spans="1:26" s="266" customFormat="1" ht="16.5" customHeight="1">
      <c r="A16" s="268" t="s">
        <v>125</v>
      </c>
      <c r="B16" s="260">
        <v>26</v>
      </c>
      <c r="C16" s="260">
        <v>30</v>
      </c>
      <c r="D16" s="261">
        <v>26</v>
      </c>
      <c r="E16" s="255">
        <f t="shared" si="0"/>
        <v>86.666666666666671</v>
      </c>
      <c r="F16" s="260">
        <v>0</v>
      </c>
      <c r="G16" s="262">
        <v>1</v>
      </c>
      <c r="H16" s="255" t="s">
        <v>117</v>
      </c>
      <c r="I16" s="260">
        <v>0</v>
      </c>
      <c r="J16" s="262">
        <v>0</v>
      </c>
      <c r="K16" s="255" t="s">
        <v>117</v>
      </c>
      <c r="L16" s="263">
        <v>0</v>
      </c>
      <c r="M16" s="262">
        <v>0</v>
      </c>
      <c r="N16" s="255" t="s">
        <v>117</v>
      </c>
      <c r="O16" s="260">
        <v>27</v>
      </c>
      <c r="P16" s="262">
        <v>11</v>
      </c>
      <c r="Q16" s="255">
        <f t="shared" si="3"/>
        <v>40.74074074074074</v>
      </c>
      <c r="R16" s="260">
        <v>22</v>
      </c>
      <c r="S16" s="260">
        <v>26</v>
      </c>
      <c r="T16" s="262">
        <v>22</v>
      </c>
      <c r="U16" s="255">
        <f t="shared" si="4"/>
        <v>84.615384615384613</v>
      </c>
      <c r="V16" s="260">
        <v>25</v>
      </c>
      <c r="W16" s="262">
        <v>8</v>
      </c>
      <c r="X16" s="255">
        <f t="shared" si="5"/>
        <v>32</v>
      </c>
      <c r="Y16" s="264"/>
      <c r="Z16" s="265"/>
    </row>
    <row r="17" spans="1:26" s="266" customFormat="1" ht="16.5" customHeight="1">
      <c r="A17" s="268" t="s">
        <v>126</v>
      </c>
      <c r="B17" s="260">
        <v>0</v>
      </c>
      <c r="C17" s="260">
        <v>2</v>
      </c>
      <c r="D17" s="261">
        <v>0</v>
      </c>
      <c r="E17" s="255">
        <f t="shared" si="0"/>
        <v>0</v>
      </c>
      <c r="F17" s="260">
        <v>0</v>
      </c>
      <c r="G17" s="262">
        <v>0</v>
      </c>
      <c r="H17" s="255" t="s">
        <v>117</v>
      </c>
      <c r="I17" s="260">
        <v>0</v>
      </c>
      <c r="J17" s="262">
        <v>0</v>
      </c>
      <c r="K17" s="255" t="s">
        <v>117</v>
      </c>
      <c r="L17" s="263">
        <v>0</v>
      </c>
      <c r="M17" s="262">
        <v>0</v>
      </c>
      <c r="N17" s="255" t="s">
        <v>117</v>
      </c>
      <c r="O17" s="260">
        <v>1</v>
      </c>
      <c r="P17" s="262">
        <v>0</v>
      </c>
      <c r="Q17" s="255">
        <f t="shared" si="3"/>
        <v>0</v>
      </c>
      <c r="R17" s="260">
        <v>0</v>
      </c>
      <c r="S17" s="260">
        <v>2</v>
      </c>
      <c r="T17" s="262">
        <v>0</v>
      </c>
      <c r="U17" s="255">
        <v>0</v>
      </c>
      <c r="V17" s="260">
        <v>2</v>
      </c>
      <c r="W17" s="262">
        <v>0</v>
      </c>
      <c r="X17" s="255">
        <v>0</v>
      </c>
      <c r="Y17" s="264"/>
      <c r="Z17" s="265"/>
    </row>
    <row r="18" spans="1:26" s="266" customFormat="1" ht="16.5" customHeight="1">
      <c r="A18" s="268" t="s">
        <v>127</v>
      </c>
      <c r="B18" s="260">
        <v>20</v>
      </c>
      <c r="C18" s="260">
        <v>33</v>
      </c>
      <c r="D18" s="261">
        <v>19</v>
      </c>
      <c r="E18" s="255">
        <f t="shared" si="0"/>
        <v>57.575757575757578</v>
      </c>
      <c r="F18" s="260">
        <v>0</v>
      </c>
      <c r="G18" s="262">
        <v>0</v>
      </c>
      <c r="H18" s="255" t="s">
        <v>117</v>
      </c>
      <c r="I18" s="260">
        <v>0</v>
      </c>
      <c r="J18" s="262">
        <v>0</v>
      </c>
      <c r="K18" s="255" t="s">
        <v>117</v>
      </c>
      <c r="L18" s="263">
        <v>0</v>
      </c>
      <c r="M18" s="262">
        <v>0</v>
      </c>
      <c r="N18" s="255" t="s">
        <v>117</v>
      </c>
      <c r="O18" s="260">
        <v>14</v>
      </c>
      <c r="P18" s="262">
        <v>4</v>
      </c>
      <c r="Q18" s="255">
        <f t="shared" si="3"/>
        <v>28.571428571428569</v>
      </c>
      <c r="R18" s="260">
        <v>7</v>
      </c>
      <c r="S18" s="260">
        <v>31</v>
      </c>
      <c r="T18" s="262">
        <v>7</v>
      </c>
      <c r="U18" s="255">
        <f t="shared" si="4"/>
        <v>22.58064516129032</v>
      </c>
      <c r="V18" s="260">
        <v>26</v>
      </c>
      <c r="W18" s="262">
        <v>4</v>
      </c>
      <c r="X18" s="255">
        <f t="shared" si="5"/>
        <v>15.384615384615385</v>
      </c>
      <c r="Y18" s="264"/>
      <c r="Z18" s="265"/>
    </row>
    <row r="19" spans="1:26" s="266" customFormat="1" ht="16.5" customHeight="1">
      <c r="A19" s="268" t="s">
        <v>128</v>
      </c>
      <c r="B19" s="260">
        <v>8</v>
      </c>
      <c r="C19" s="260">
        <v>17</v>
      </c>
      <c r="D19" s="261">
        <v>8</v>
      </c>
      <c r="E19" s="255">
        <f t="shared" si="0"/>
        <v>47.058823529411761</v>
      </c>
      <c r="F19" s="260">
        <v>0</v>
      </c>
      <c r="G19" s="262">
        <v>0</v>
      </c>
      <c r="H19" s="255" t="s">
        <v>117</v>
      </c>
      <c r="I19" s="260">
        <v>0</v>
      </c>
      <c r="J19" s="262">
        <v>0</v>
      </c>
      <c r="K19" s="255" t="s">
        <v>117</v>
      </c>
      <c r="L19" s="263">
        <v>0</v>
      </c>
      <c r="M19" s="262">
        <v>0</v>
      </c>
      <c r="N19" s="255" t="s">
        <v>117</v>
      </c>
      <c r="O19" s="260">
        <v>10</v>
      </c>
      <c r="P19" s="262">
        <v>1</v>
      </c>
      <c r="Q19" s="255">
        <f t="shared" si="3"/>
        <v>10</v>
      </c>
      <c r="R19" s="260">
        <v>6</v>
      </c>
      <c r="S19" s="260">
        <v>17</v>
      </c>
      <c r="T19" s="262">
        <v>6</v>
      </c>
      <c r="U19" s="255">
        <f t="shared" si="4"/>
        <v>35.294117647058826</v>
      </c>
      <c r="V19" s="260">
        <v>17</v>
      </c>
      <c r="W19" s="262">
        <v>4</v>
      </c>
      <c r="X19" s="255">
        <f t="shared" si="5"/>
        <v>23.52941176470588</v>
      </c>
      <c r="Y19" s="264"/>
      <c r="Z19" s="265"/>
    </row>
    <row r="20" spans="1:26" s="266" customFormat="1" ht="16.5" customHeight="1">
      <c r="A20" s="268" t="s">
        <v>129</v>
      </c>
      <c r="B20" s="260">
        <v>20</v>
      </c>
      <c r="C20" s="260">
        <v>32</v>
      </c>
      <c r="D20" s="261">
        <v>20</v>
      </c>
      <c r="E20" s="255">
        <f t="shared" si="0"/>
        <v>62.5</v>
      </c>
      <c r="F20" s="260">
        <v>1</v>
      </c>
      <c r="G20" s="262">
        <v>0</v>
      </c>
      <c r="H20" s="255">
        <f t="shared" si="1"/>
        <v>0</v>
      </c>
      <c r="I20" s="260">
        <v>1</v>
      </c>
      <c r="J20" s="262">
        <v>0</v>
      </c>
      <c r="K20" s="255">
        <v>0</v>
      </c>
      <c r="L20" s="263">
        <v>0</v>
      </c>
      <c r="M20" s="262">
        <v>0</v>
      </c>
      <c r="N20" s="255" t="s">
        <v>117</v>
      </c>
      <c r="O20" s="260">
        <v>21</v>
      </c>
      <c r="P20" s="262">
        <v>12</v>
      </c>
      <c r="Q20" s="255">
        <f t="shared" si="3"/>
        <v>57.142857142857139</v>
      </c>
      <c r="R20" s="260">
        <v>14</v>
      </c>
      <c r="S20" s="260">
        <v>31</v>
      </c>
      <c r="T20" s="262">
        <v>14</v>
      </c>
      <c r="U20" s="255">
        <f t="shared" si="4"/>
        <v>45.161290322580641</v>
      </c>
      <c r="V20" s="260">
        <v>31</v>
      </c>
      <c r="W20" s="262">
        <v>7</v>
      </c>
      <c r="X20" s="255">
        <f t="shared" si="5"/>
        <v>22.58064516129032</v>
      </c>
      <c r="Y20" s="264"/>
      <c r="Z20" s="265"/>
    </row>
    <row r="21" spans="1:26" s="266" customFormat="1" ht="16.5" customHeight="1">
      <c r="A21" s="268" t="s">
        <v>130</v>
      </c>
      <c r="B21" s="260">
        <v>11</v>
      </c>
      <c r="C21" s="260">
        <v>32</v>
      </c>
      <c r="D21" s="261">
        <v>11</v>
      </c>
      <c r="E21" s="255">
        <f t="shared" si="0"/>
        <v>34.375</v>
      </c>
      <c r="F21" s="260">
        <v>0</v>
      </c>
      <c r="G21" s="262">
        <v>0</v>
      </c>
      <c r="H21" s="255" t="s">
        <v>117</v>
      </c>
      <c r="I21" s="260">
        <v>0</v>
      </c>
      <c r="J21" s="262">
        <v>0</v>
      </c>
      <c r="K21" s="255" t="s">
        <v>117</v>
      </c>
      <c r="L21" s="263">
        <v>0</v>
      </c>
      <c r="M21" s="262">
        <v>0</v>
      </c>
      <c r="N21" s="255" t="s">
        <v>117</v>
      </c>
      <c r="O21" s="260">
        <v>29</v>
      </c>
      <c r="P21" s="262">
        <v>8</v>
      </c>
      <c r="Q21" s="255">
        <f t="shared" si="3"/>
        <v>27.586206896551722</v>
      </c>
      <c r="R21" s="260">
        <v>9</v>
      </c>
      <c r="S21" s="260">
        <v>29</v>
      </c>
      <c r="T21" s="262">
        <v>9</v>
      </c>
      <c r="U21" s="255">
        <f t="shared" si="4"/>
        <v>31.03448275862069</v>
      </c>
      <c r="V21" s="260">
        <v>27</v>
      </c>
      <c r="W21" s="262">
        <v>6</v>
      </c>
      <c r="X21" s="255">
        <f t="shared" si="5"/>
        <v>22.222222222222221</v>
      </c>
      <c r="Y21" s="264"/>
      <c r="Z21" s="265"/>
    </row>
    <row r="22" spans="1:26" s="266" customFormat="1" ht="16.5" customHeight="1">
      <c r="A22" s="268" t="s">
        <v>131</v>
      </c>
      <c r="B22" s="260">
        <v>9</v>
      </c>
      <c r="C22" s="260">
        <v>22</v>
      </c>
      <c r="D22" s="261">
        <v>8</v>
      </c>
      <c r="E22" s="255">
        <f t="shared" si="0"/>
        <v>36.363636363636367</v>
      </c>
      <c r="F22" s="260">
        <v>1</v>
      </c>
      <c r="G22" s="262">
        <v>0</v>
      </c>
      <c r="H22" s="255">
        <f t="shared" si="1"/>
        <v>0</v>
      </c>
      <c r="I22" s="260">
        <v>0</v>
      </c>
      <c r="J22" s="262">
        <v>0</v>
      </c>
      <c r="K22" s="255" t="s">
        <v>117</v>
      </c>
      <c r="L22" s="263">
        <v>0</v>
      </c>
      <c r="M22" s="262">
        <v>0</v>
      </c>
      <c r="N22" s="255" t="s">
        <v>117</v>
      </c>
      <c r="O22" s="260">
        <v>10</v>
      </c>
      <c r="P22" s="262">
        <v>1</v>
      </c>
      <c r="Q22" s="255">
        <f t="shared" si="3"/>
        <v>10</v>
      </c>
      <c r="R22" s="260">
        <v>6</v>
      </c>
      <c r="S22" s="260">
        <v>19</v>
      </c>
      <c r="T22" s="262">
        <v>5</v>
      </c>
      <c r="U22" s="255">
        <f t="shared" si="4"/>
        <v>26.315789473684209</v>
      </c>
      <c r="V22" s="260">
        <v>19</v>
      </c>
      <c r="W22" s="262">
        <v>2</v>
      </c>
      <c r="X22" s="255">
        <f t="shared" si="5"/>
        <v>10.526315789473683</v>
      </c>
      <c r="Y22" s="264"/>
      <c r="Z22" s="265"/>
    </row>
    <row r="23" spans="1:26" s="266" customFormat="1" ht="16.5" customHeight="1">
      <c r="A23" s="268" t="s">
        <v>132</v>
      </c>
      <c r="B23" s="260">
        <v>16</v>
      </c>
      <c r="C23" s="260">
        <v>28</v>
      </c>
      <c r="D23" s="261">
        <v>16</v>
      </c>
      <c r="E23" s="255">
        <f t="shared" si="0"/>
        <v>57.142857142857139</v>
      </c>
      <c r="F23" s="260">
        <v>0</v>
      </c>
      <c r="G23" s="262">
        <v>0</v>
      </c>
      <c r="H23" s="255" t="s">
        <v>117</v>
      </c>
      <c r="I23" s="260">
        <v>0</v>
      </c>
      <c r="J23" s="262">
        <v>0</v>
      </c>
      <c r="K23" s="255" t="s">
        <v>117</v>
      </c>
      <c r="L23" s="263">
        <v>0</v>
      </c>
      <c r="M23" s="262">
        <v>0</v>
      </c>
      <c r="N23" s="255" t="s">
        <v>117</v>
      </c>
      <c r="O23" s="260">
        <v>8</v>
      </c>
      <c r="P23" s="262">
        <v>4</v>
      </c>
      <c r="Q23" s="255">
        <f t="shared" si="3"/>
        <v>50</v>
      </c>
      <c r="R23" s="260">
        <v>13</v>
      </c>
      <c r="S23" s="260">
        <v>25</v>
      </c>
      <c r="T23" s="262">
        <v>13</v>
      </c>
      <c r="U23" s="255">
        <f t="shared" si="4"/>
        <v>52</v>
      </c>
      <c r="V23" s="260">
        <v>22</v>
      </c>
      <c r="W23" s="262">
        <v>9</v>
      </c>
      <c r="X23" s="255">
        <f t="shared" si="5"/>
        <v>40.909090909090914</v>
      </c>
      <c r="Y23" s="264"/>
      <c r="Z23" s="265"/>
    </row>
    <row r="24" spans="1:26" s="266" customFormat="1" ht="16.5" customHeight="1">
      <c r="A24" s="268" t="s">
        <v>133</v>
      </c>
      <c r="B24" s="260">
        <v>0</v>
      </c>
      <c r="C24" s="260">
        <v>4</v>
      </c>
      <c r="D24" s="261">
        <v>0</v>
      </c>
      <c r="E24" s="255">
        <f t="shared" si="0"/>
        <v>0</v>
      </c>
      <c r="F24" s="260">
        <v>0</v>
      </c>
      <c r="G24" s="262">
        <v>0</v>
      </c>
      <c r="H24" s="255" t="s">
        <v>117</v>
      </c>
      <c r="I24" s="260">
        <v>0</v>
      </c>
      <c r="J24" s="262">
        <v>0</v>
      </c>
      <c r="K24" s="255" t="s">
        <v>117</v>
      </c>
      <c r="L24" s="263">
        <v>0</v>
      </c>
      <c r="M24" s="262">
        <v>0</v>
      </c>
      <c r="N24" s="255" t="s">
        <v>117</v>
      </c>
      <c r="O24" s="260">
        <v>2</v>
      </c>
      <c r="P24" s="262">
        <v>0</v>
      </c>
      <c r="Q24" s="255">
        <f t="shared" si="3"/>
        <v>0</v>
      </c>
      <c r="R24" s="260">
        <v>0</v>
      </c>
      <c r="S24" s="260">
        <v>4</v>
      </c>
      <c r="T24" s="262">
        <v>0</v>
      </c>
      <c r="U24" s="255">
        <f t="shared" si="4"/>
        <v>0</v>
      </c>
      <c r="V24" s="260">
        <v>4</v>
      </c>
      <c r="W24" s="262">
        <v>0</v>
      </c>
      <c r="X24" s="255">
        <f t="shared" si="5"/>
        <v>0</v>
      </c>
      <c r="Y24" s="264"/>
      <c r="Z24" s="265"/>
    </row>
    <row r="25" spans="1:26" s="266" customFormat="1" ht="16.5" customHeight="1">
      <c r="A25" s="268" t="s">
        <v>134</v>
      </c>
      <c r="B25" s="260">
        <v>6</v>
      </c>
      <c r="C25" s="260">
        <v>17</v>
      </c>
      <c r="D25" s="261">
        <v>6</v>
      </c>
      <c r="E25" s="255">
        <f t="shared" si="0"/>
        <v>35.294117647058826</v>
      </c>
      <c r="F25" s="260">
        <v>0</v>
      </c>
      <c r="G25" s="262">
        <v>0</v>
      </c>
      <c r="H25" s="255" t="s">
        <v>117</v>
      </c>
      <c r="I25" s="260">
        <v>0</v>
      </c>
      <c r="J25" s="262">
        <v>0</v>
      </c>
      <c r="K25" s="255" t="s">
        <v>117</v>
      </c>
      <c r="L25" s="263">
        <v>0</v>
      </c>
      <c r="M25" s="262">
        <v>0</v>
      </c>
      <c r="N25" s="255" t="s">
        <v>117</v>
      </c>
      <c r="O25" s="260">
        <v>11</v>
      </c>
      <c r="P25" s="262">
        <v>4</v>
      </c>
      <c r="Q25" s="255">
        <f t="shared" si="3"/>
        <v>36.363636363636367</v>
      </c>
      <c r="R25" s="260">
        <v>4</v>
      </c>
      <c r="S25" s="260">
        <v>16</v>
      </c>
      <c r="T25" s="262">
        <v>4</v>
      </c>
      <c r="U25" s="255">
        <f t="shared" si="4"/>
        <v>25</v>
      </c>
      <c r="V25" s="260">
        <v>12</v>
      </c>
      <c r="W25" s="262">
        <v>3</v>
      </c>
      <c r="X25" s="255">
        <f t="shared" si="5"/>
        <v>25</v>
      </c>
      <c r="Y25" s="264"/>
      <c r="Z25" s="265"/>
    </row>
    <row r="26" spans="1:26" s="266" customFormat="1" ht="16.5" customHeight="1">
      <c r="A26" s="269" t="s">
        <v>135</v>
      </c>
      <c r="B26" s="270">
        <v>3</v>
      </c>
      <c r="C26" s="270">
        <v>10</v>
      </c>
      <c r="D26" s="271">
        <v>3</v>
      </c>
      <c r="E26" s="255">
        <f t="shared" si="0"/>
        <v>30</v>
      </c>
      <c r="F26" s="270">
        <v>1</v>
      </c>
      <c r="G26" s="272">
        <v>0</v>
      </c>
      <c r="H26" s="255">
        <f t="shared" si="1"/>
        <v>0</v>
      </c>
      <c r="I26" s="270">
        <v>0</v>
      </c>
      <c r="J26" s="272">
        <v>1</v>
      </c>
      <c r="K26" s="255" t="s">
        <v>117</v>
      </c>
      <c r="L26" s="263">
        <v>0</v>
      </c>
      <c r="M26" s="272">
        <v>0</v>
      </c>
      <c r="N26" s="255" t="s">
        <v>117</v>
      </c>
      <c r="O26" s="270">
        <v>5</v>
      </c>
      <c r="P26" s="272">
        <v>2</v>
      </c>
      <c r="Q26" s="255">
        <f t="shared" si="3"/>
        <v>40</v>
      </c>
      <c r="R26" s="270">
        <v>2</v>
      </c>
      <c r="S26" s="270">
        <v>9</v>
      </c>
      <c r="T26" s="272">
        <v>2</v>
      </c>
      <c r="U26" s="255">
        <f t="shared" si="4"/>
        <v>22.222222222222221</v>
      </c>
      <c r="V26" s="270">
        <v>7</v>
      </c>
      <c r="W26" s="272">
        <v>1</v>
      </c>
      <c r="X26" s="255">
        <f t="shared" si="5"/>
        <v>14.285714285714285</v>
      </c>
      <c r="Y26" s="264"/>
      <c r="Z26" s="265"/>
    </row>
    <row r="27" spans="1:26" s="268" customFormat="1" ht="16.5" customHeight="1">
      <c r="A27" s="268" t="s">
        <v>136</v>
      </c>
      <c r="B27" s="260">
        <v>3</v>
      </c>
      <c r="C27" s="260">
        <v>8</v>
      </c>
      <c r="D27" s="261">
        <v>3</v>
      </c>
      <c r="E27" s="255">
        <f t="shared" si="0"/>
        <v>37.5</v>
      </c>
      <c r="F27" s="260">
        <v>0</v>
      </c>
      <c r="G27" s="262">
        <v>0</v>
      </c>
      <c r="H27" s="255" t="s">
        <v>117</v>
      </c>
      <c r="I27" s="260">
        <v>0</v>
      </c>
      <c r="J27" s="262">
        <v>0</v>
      </c>
      <c r="K27" s="255" t="s">
        <v>117</v>
      </c>
      <c r="L27" s="273">
        <v>0</v>
      </c>
      <c r="M27" s="262">
        <v>0</v>
      </c>
      <c r="N27" s="255" t="s">
        <v>117</v>
      </c>
      <c r="O27" s="260">
        <v>4</v>
      </c>
      <c r="P27" s="262">
        <v>2</v>
      </c>
      <c r="Q27" s="255">
        <f t="shared" si="3"/>
        <v>50</v>
      </c>
      <c r="R27" s="260">
        <v>3</v>
      </c>
      <c r="S27" s="260">
        <v>7</v>
      </c>
      <c r="T27" s="262">
        <v>3</v>
      </c>
      <c r="U27" s="255">
        <f t="shared" si="4"/>
        <v>42.857142857142854</v>
      </c>
      <c r="V27" s="260">
        <v>7</v>
      </c>
      <c r="W27" s="262">
        <v>2</v>
      </c>
      <c r="X27" s="255">
        <f t="shared" si="5"/>
        <v>28.571428571428569</v>
      </c>
      <c r="Y27" s="254"/>
      <c r="Z27" s="274"/>
    </row>
    <row r="28" spans="1:26" ht="39.75" customHeight="1">
      <c r="I28" s="276"/>
      <c r="J28" s="276"/>
      <c r="K28" s="276"/>
      <c r="L28" s="325" t="s">
        <v>137</v>
      </c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</row>
    <row r="29" spans="1:26"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26"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26"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26"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9:21"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9:21"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9:21"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9:21"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9:21"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9:21"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9:21"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</row>
    <row r="40" spans="9:21"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</row>
    <row r="41" spans="9:21"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</row>
    <row r="42" spans="9:21"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</row>
    <row r="43" spans="9:21"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</row>
    <row r="44" spans="9:21"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</row>
    <row r="45" spans="9:21"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</row>
    <row r="46" spans="9:21"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</row>
    <row r="47" spans="9:21"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</row>
    <row r="48" spans="9:21"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</row>
    <row r="49" spans="9:21"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</row>
    <row r="50" spans="9:21"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</row>
    <row r="51" spans="9:21"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</row>
    <row r="52" spans="9:21"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</row>
    <row r="53" spans="9:21"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</row>
    <row r="54" spans="9:21"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</row>
    <row r="55" spans="9:21"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</row>
    <row r="56" spans="9:21"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</row>
    <row r="57" spans="9:21"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</row>
    <row r="58" spans="9:21"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</row>
    <row r="59" spans="9:21"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</row>
    <row r="60" spans="9:21"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</row>
    <row r="61" spans="9:21"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</row>
    <row r="62" spans="9:21"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</row>
    <row r="63" spans="9:21"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</row>
    <row r="64" spans="9:21"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</row>
    <row r="65" spans="9:21"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</row>
    <row r="66" spans="9:21"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</row>
    <row r="67" spans="9:21"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</row>
    <row r="68" spans="9:21"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</row>
    <row r="69" spans="9:21"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</row>
    <row r="70" spans="9:21"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</row>
    <row r="71" spans="9:21"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</row>
    <row r="72" spans="9:21"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</row>
    <row r="73" spans="9:21"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</row>
    <row r="74" spans="9:21"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</row>
    <row r="75" spans="9:21"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</row>
    <row r="76" spans="9:21">
      <c r="R76" s="276"/>
    </row>
    <row r="77" spans="9:21">
      <c r="R77" s="276"/>
    </row>
    <row r="78" spans="9:21">
      <c r="R78" s="276"/>
    </row>
    <row r="79" spans="9:21">
      <c r="R79" s="276"/>
    </row>
    <row r="80" spans="9:21">
      <c r="R80" s="276"/>
    </row>
    <row r="81" spans="18:18">
      <c r="R81" s="276"/>
    </row>
    <row r="82" spans="18:18">
      <c r="R82" s="276"/>
    </row>
    <row r="83" spans="18:18">
      <c r="R83" s="276"/>
    </row>
  </sheetData>
  <mergeCells count="10">
    <mergeCell ref="A3:A4"/>
    <mergeCell ref="C3:E3"/>
    <mergeCell ref="F3:H3"/>
    <mergeCell ref="I3:K3"/>
    <mergeCell ref="L3:N3"/>
    <mergeCell ref="O3:Q3"/>
    <mergeCell ref="S3:U3"/>
    <mergeCell ref="V3:X3"/>
    <mergeCell ref="L28:X28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topLeftCell="A4" zoomScale="80" zoomScaleNormal="70" zoomScaleSheetLayoutView="80" workbookViewId="0">
      <selection activeCell="J11" sqref="I11:J11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65.400000000000006" customHeight="1">
      <c r="A1" s="338" t="s">
        <v>99</v>
      </c>
      <c r="B1" s="338"/>
      <c r="C1" s="338"/>
      <c r="D1" s="338"/>
      <c r="E1" s="338"/>
    </row>
    <row r="2" spans="1:9" ht="9.75" customHeight="1">
      <c r="A2" s="339"/>
      <c r="B2" s="339"/>
      <c r="C2" s="339"/>
      <c r="D2" s="339"/>
      <c r="E2" s="339"/>
    </row>
    <row r="3" spans="1:9" s="2" customFormat="1" ht="23.25" customHeight="1">
      <c r="A3" s="314" t="s">
        <v>0</v>
      </c>
      <c r="B3" s="322" t="s">
        <v>69</v>
      </c>
      <c r="C3" s="322" t="s">
        <v>68</v>
      </c>
      <c r="D3" s="340" t="s">
        <v>1</v>
      </c>
      <c r="E3" s="341"/>
    </row>
    <row r="4" spans="1:9" s="2" customFormat="1" ht="32.4" customHeight="1">
      <c r="A4" s="315"/>
      <c r="B4" s="323"/>
      <c r="C4" s="323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58" t="s">
        <v>60</v>
      </c>
      <c r="B6" s="165">
        <v>409</v>
      </c>
      <c r="C6" s="159">
        <v>43</v>
      </c>
      <c r="D6" s="166">
        <f>C6/B6*100</f>
        <v>10.513447432762836</v>
      </c>
      <c r="E6" s="161">
        <f>C6-B6</f>
        <v>-366</v>
      </c>
    </row>
    <row r="7" spans="1:9" s="2" customFormat="1" ht="29.25" customHeight="1">
      <c r="A7" s="8" t="s">
        <v>49</v>
      </c>
      <c r="B7" s="43">
        <v>402</v>
      </c>
      <c r="C7" s="44">
        <v>43</v>
      </c>
      <c r="D7" s="22">
        <f t="shared" ref="D7:D11" si="0">C7/B7*100</f>
        <v>10.696517412935323</v>
      </c>
      <c r="E7" s="20">
        <f t="shared" ref="E7:E11" si="1">C7-B7</f>
        <v>-359</v>
      </c>
      <c r="I7" s="10"/>
    </row>
    <row r="8" spans="1:9" s="2" customFormat="1" ht="48.75" customHeight="1">
      <c r="A8" s="11" t="s">
        <v>50</v>
      </c>
      <c r="B8" s="43">
        <v>22</v>
      </c>
      <c r="C8" s="44">
        <v>1</v>
      </c>
      <c r="D8" s="22">
        <f t="shared" si="0"/>
        <v>4.5454545454545459</v>
      </c>
      <c r="E8" s="20">
        <f t="shared" si="1"/>
        <v>-21</v>
      </c>
      <c r="I8" s="10"/>
    </row>
    <row r="9" spans="1:9" s="2" customFormat="1" ht="34.5" customHeight="1">
      <c r="A9" s="12" t="s">
        <v>6</v>
      </c>
      <c r="B9" s="43">
        <v>5</v>
      </c>
      <c r="C9" s="44">
        <v>1</v>
      </c>
      <c r="D9" s="22">
        <f t="shared" si="0"/>
        <v>20</v>
      </c>
      <c r="E9" s="20">
        <f t="shared" si="1"/>
        <v>-4</v>
      </c>
      <c r="I9" s="10"/>
    </row>
    <row r="10" spans="1:9" s="2" customFormat="1" ht="48.75" customHeight="1">
      <c r="A10" s="12" t="s">
        <v>51</v>
      </c>
      <c r="B10" s="43">
        <v>3</v>
      </c>
      <c r="C10" s="44">
        <v>0</v>
      </c>
      <c r="D10" s="22">
        <f t="shared" si="0"/>
        <v>0</v>
      </c>
      <c r="E10" s="20">
        <f t="shared" si="1"/>
        <v>-3</v>
      </c>
      <c r="I10" s="10"/>
    </row>
    <row r="11" spans="1:9" s="2" customFormat="1" ht="54.75" customHeight="1">
      <c r="A11" s="12" t="s">
        <v>52</v>
      </c>
      <c r="B11" s="19">
        <v>228</v>
      </c>
      <c r="C11" s="19">
        <v>5</v>
      </c>
      <c r="D11" s="22">
        <f t="shared" si="0"/>
        <v>2.1929824561403506</v>
      </c>
      <c r="E11" s="20">
        <f t="shared" si="1"/>
        <v>-223</v>
      </c>
      <c r="I11" s="10"/>
    </row>
    <row r="12" spans="1:9" s="2" customFormat="1" ht="12.75" customHeight="1">
      <c r="A12" s="342" t="s">
        <v>9</v>
      </c>
      <c r="B12" s="343"/>
      <c r="C12" s="343"/>
      <c r="D12" s="343"/>
      <c r="E12" s="343"/>
      <c r="I12" s="10"/>
    </row>
    <row r="13" spans="1:9" s="2" customFormat="1" ht="18" customHeight="1">
      <c r="A13" s="344"/>
      <c r="B13" s="345"/>
      <c r="C13" s="345"/>
      <c r="D13" s="345"/>
      <c r="E13" s="345"/>
      <c r="I13" s="10"/>
    </row>
    <row r="14" spans="1:9" s="2" customFormat="1" ht="20.25" customHeight="1">
      <c r="A14" s="314" t="s">
        <v>0</v>
      </c>
      <c r="B14" s="316" t="s">
        <v>70</v>
      </c>
      <c r="C14" s="316" t="s">
        <v>71</v>
      </c>
      <c r="D14" s="340" t="s">
        <v>1</v>
      </c>
      <c r="E14" s="341"/>
      <c r="I14" s="10"/>
    </row>
    <row r="15" spans="1:9" ht="32.4" customHeight="1">
      <c r="A15" s="315"/>
      <c r="B15" s="316"/>
      <c r="C15" s="316"/>
      <c r="D15" s="17" t="s">
        <v>2</v>
      </c>
      <c r="E15" s="4" t="s">
        <v>10</v>
      </c>
      <c r="I15" s="10"/>
    </row>
    <row r="16" spans="1:9" ht="27.75" customHeight="1">
      <c r="A16" s="173" t="s">
        <v>61</v>
      </c>
      <c r="B16" s="162">
        <v>359</v>
      </c>
      <c r="C16" s="157">
        <v>26</v>
      </c>
      <c r="D16" s="167">
        <f>C16/B16*100</f>
        <v>7.2423398328690807</v>
      </c>
      <c r="E16" s="168">
        <f>C16-B16</f>
        <v>-333</v>
      </c>
      <c r="I16" s="10"/>
    </row>
    <row r="17" spans="1:9" ht="25.5" customHeight="1">
      <c r="A17" s="13" t="s">
        <v>49</v>
      </c>
      <c r="B17" s="45">
        <v>353</v>
      </c>
      <c r="C17" s="46">
        <v>26</v>
      </c>
      <c r="D17" s="23">
        <f t="shared" ref="D17:D18" si="2">C17/B17*100</f>
        <v>7.3654390934844187</v>
      </c>
      <c r="E17" s="21">
        <f t="shared" ref="E17:E18" si="3">C17-B17</f>
        <v>-327</v>
      </c>
      <c r="I17" s="10"/>
    </row>
    <row r="18" spans="1:9" ht="27.75" customHeight="1">
      <c r="A18" s="13" t="s">
        <v>53</v>
      </c>
      <c r="B18" s="45">
        <v>327</v>
      </c>
      <c r="C18" s="46">
        <v>14</v>
      </c>
      <c r="D18" s="23">
        <f t="shared" si="2"/>
        <v>4.281345565749235</v>
      </c>
      <c r="E18" s="21">
        <f t="shared" si="3"/>
        <v>-313</v>
      </c>
      <c r="I18" s="10"/>
    </row>
    <row r="19" spans="1:9" ht="55.2" customHeight="1">
      <c r="A19" s="337" t="s">
        <v>59</v>
      </c>
      <c r="B19" s="337"/>
      <c r="C19" s="337"/>
      <c r="D19" s="337"/>
      <c r="E19" s="337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C35"/>
  <sheetViews>
    <sheetView view="pageBreakPreview" zoomScale="75" zoomScaleNormal="85" zoomScaleSheetLayoutView="75" workbookViewId="0">
      <selection activeCell="AD25" sqref="AD25"/>
    </sheetView>
  </sheetViews>
  <sheetFormatPr defaultRowHeight="15.6"/>
  <cols>
    <col min="1" max="1" width="43.21875" style="41" customWidth="1"/>
    <col min="2" max="2" width="10.33203125" style="41" customWidth="1"/>
    <col min="3" max="3" width="10" style="41" customWidth="1"/>
    <col min="4" max="4" width="9.33203125" style="41" customWidth="1"/>
    <col min="5" max="6" width="10.109375" style="39" customWidth="1"/>
    <col min="7" max="7" width="9.88671875" style="42" customWidth="1"/>
    <col min="8" max="8" width="10.109375" style="39" customWidth="1"/>
    <col min="9" max="9" width="10" style="39" customWidth="1"/>
    <col min="10" max="10" width="8.6640625" style="42" customWidth="1"/>
    <col min="11" max="11" width="10" style="39" customWidth="1"/>
    <col min="12" max="12" width="9.6640625" style="39" customWidth="1"/>
    <col min="13" max="13" width="9.6640625" style="42" customWidth="1"/>
    <col min="14" max="15" width="8.6640625" style="42" customWidth="1"/>
    <col min="16" max="16" width="9.44140625" style="42" customWidth="1"/>
    <col min="17" max="17" width="10.33203125" style="39" customWidth="1"/>
    <col min="18" max="18" width="9.6640625" style="39" customWidth="1"/>
    <col min="19" max="20" width="10.44140625" style="42" customWidth="1"/>
    <col min="21" max="21" width="9.33203125" style="42" customWidth="1"/>
    <col min="22" max="22" width="10.6640625" style="42" customWidth="1"/>
    <col min="23" max="23" width="9.5546875" style="39" customWidth="1"/>
    <col min="24" max="24" width="9.33203125" style="39" customWidth="1"/>
    <col min="25" max="25" width="9" style="42" customWidth="1"/>
    <col min="26" max="26" width="9.109375" style="39" customWidth="1"/>
    <col min="27" max="27" width="9.33203125" style="40" customWidth="1"/>
    <col min="28" max="28" width="9.5546875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4" width="9.109375" style="39"/>
  </cols>
  <sheetData>
    <row r="1" spans="1:29" s="29" customFormat="1" ht="54" customHeight="1">
      <c r="A1" s="24"/>
      <c r="B1" s="368" t="s">
        <v>98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139"/>
      <c r="R1" s="139"/>
      <c r="S1" s="139"/>
      <c r="T1" s="185"/>
      <c r="U1" s="27"/>
      <c r="V1" s="27"/>
      <c r="W1" s="26"/>
      <c r="X1" s="26"/>
      <c r="Y1" s="28"/>
      <c r="AA1" s="30"/>
      <c r="AB1" s="16" t="s">
        <v>12</v>
      </c>
    </row>
    <row r="2" spans="1:29" s="29" customFormat="1" ht="13.5" customHeight="1">
      <c r="A2" s="24"/>
      <c r="B2" s="24"/>
      <c r="C2" s="24"/>
      <c r="D2" s="24"/>
      <c r="E2" s="147"/>
      <c r="F2" s="147"/>
      <c r="G2" s="147"/>
      <c r="H2" s="148"/>
      <c r="I2" s="148"/>
      <c r="J2" s="148"/>
      <c r="K2" s="147"/>
      <c r="L2" s="147"/>
      <c r="N2" s="149"/>
      <c r="O2" s="149"/>
      <c r="P2" s="143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143" t="s">
        <v>13</v>
      </c>
      <c r="AB2" s="30"/>
    </row>
    <row r="3" spans="1:29" s="29" customFormat="1" ht="27.75" customHeight="1">
      <c r="A3" s="346"/>
      <c r="B3" s="359" t="s">
        <v>60</v>
      </c>
      <c r="C3" s="360"/>
      <c r="D3" s="361"/>
      <c r="E3" s="349" t="s">
        <v>17</v>
      </c>
      <c r="F3" s="350"/>
      <c r="G3" s="351"/>
      <c r="H3" s="358" t="s">
        <v>33</v>
      </c>
      <c r="I3" s="358"/>
      <c r="J3" s="358"/>
      <c r="K3" s="349" t="s">
        <v>19</v>
      </c>
      <c r="L3" s="350"/>
      <c r="M3" s="351"/>
      <c r="N3" s="349" t="s">
        <v>20</v>
      </c>
      <c r="O3" s="350"/>
      <c r="P3" s="351"/>
      <c r="Q3" s="349" t="s">
        <v>14</v>
      </c>
      <c r="R3" s="350"/>
      <c r="S3" s="351"/>
      <c r="T3" s="349" t="s">
        <v>62</v>
      </c>
      <c r="U3" s="350"/>
      <c r="V3" s="351"/>
      <c r="W3" s="359" t="s">
        <v>21</v>
      </c>
      <c r="X3" s="360"/>
      <c r="Y3" s="361"/>
      <c r="Z3" s="349" t="s">
        <v>15</v>
      </c>
      <c r="AA3" s="350"/>
      <c r="AB3" s="351"/>
    </row>
    <row r="4" spans="1:29" s="33" customFormat="1" ht="14.25" customHeight="1">
      <c r="A4" s="347"/>
      <c r="B4" s="362"/>
      <c r="C4" s="363"/>
      <c r="D4" s="364"/>
      <c r="E4" s="352"/>
      <c r="F4" s="353"/>
      <c r="G4" s="354"/>
      <c r="H4" s="358"/>
      <c r="I4" s="358"/>
      <c r="J4" s="358"/>
      <c r="K4" s="353"/>
      <c r="L4" s="353"/>
      <c r="M4" s="354"/>
      <c r="N4" s="352"/>
      <c r="O4" s="353"/>
      <c r="P4" s="354"/>
      <c r="Q4" s="352"/>
      <c r="R4" s="353"/>
      <c r="S4" s="354"/>
      <c r="T4" s="352"/>
      <c r="U4" s="353"/>
      <c r="V4" s="354"/>
      <c r="W4" s="362"/>
      <c r="X4" s="363"/>
      <c r="Y4" s="364"/>
      <c r="Z4" s="352"/>
      <c r="AA4" s="353"/>
      <c r="AB4" s="354"/>
    </row>
    <row r="5" spans="1:29" s="33" customFormat="1" ht="39.6" customHeight="1">
      <c r="A5" s="347"/>
      <c r="B5" s="365"/>
      <c r="C5" s="366"/>
      <c r="D5" s="367"/>
      <c r="E5" s="355"/>
      <c r="F5" s="356"/>
      <c r="G5" s="357"/>
      <c r="H5" s="358"/>
      <c r="I5" s="358"/>
      <c r="J5" s="358"/>
      <c r="K5" s="356"/>
      <c r="L5" s="356"/>
      <c r="M5" s="357"/>
      <c r="N5" s="355"/>
      <c r="O5" s="356"/>
      <c r="P5" s="357"/>
      <c r="Q5" s="355"/>
      <c r="R5" s="356"/>
      <c r="S5" s="357"/>
      <c r="T5" s="355"/>
      <c r="U5" s="356"/>
      <c r="V5" s="357"/>
      <c r="W5" s="365"/>
      <c r="X5" s="366"/>
      <c r="Y5" s="367"/>
      <c r="Z5" s="355"/>
      <c r="AA5" s="356"/>
      <c r="AB5" s="357"/>
    </row>
    <row r="6" spans="1:29" s="33" customFormat="1" ht="21.6" customHeight="1">
      <c r="A6" s="348"/>
      <c r="B6" s="145">
        <v>2022</v>
      </c>
      <c r="C6" s="145">
        <v>2023</v>
      </c>
      <c r="D6" s="145" t="s">
        <v>2</v>
      </c>
      <c r="E6" s="145">
        <v>2022</v>
      </c>
      <c r="F6" s="145">
        <v>2023</v>
      </c>
      <c r="G6" s="146" t="s">
        <v>2</v>
      </c>
      <c r="H6" s="145">
        <v>2022</v>
      </c>
      <c r="I6" s="145">
        <v>2023</v>
      </c>
      <c r="J6" s="146" t="s">
        <v>2</v>
      </c>
      <c r="K6" s="145">
        <v>2022</v>
      </c>
      <c r="L6" s="145">
        <v>2023</v>
      </c>
      <c r="M6" s="146" t="s">
        <v>2</v>
      </c>
      <c r="N6" s="145">
        <v>2022</v>
      </c>
      <c r="O6" s="145">
        <v>2023</v>
      </c>
      <c r="P6" s="146" t="s">
        <v>2</v>
      </c>
      <c r="Q6" s="145">
        <v>2022</v>
      </c>
      <c r="R6" s="145">
        <v>2023</v>
      </c>
      <c r="S6" s="146" t="s">
        <v>2</v>
      </c>
      <c r="T6" s="146">
        <v>2022</v>
      </c>
      <c r="U6" s="146">
        <v>2023</v>
      </c>
      <c r="V6" s="146" t="s">
        <v>2</v>
      </c>
      <c r="W6" s="145">
        <v>2022</v>
      </c>
      <c r="X6" s="145">
        <v>2023</v>
      </c>
      <c r="Y6" s="146" t="s">
        <v>2</v>
      </c>
      <c r="Z6" s="145">
        <v>2021</v>
      </c>
      <c r="AA6" s="145">
        <v>2022</v>
      </c>
      <c r="AB6" s="146" t="s">
        <v>2</v>
      </c>
    </row>
    <row r="7" spans="1:29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  <c r="Y7" s="35">
        <v>24</v>
      </c>
      <c r="Z7" s="35">
        <v>25</v>
      </c>
      <c r="AA7" s="35">
        <v>26</v>
      </c>
      <c r="AB7" s="35">
        <v>27</v>
      </c>
    </row>
    <row r="8" spans="1:29" s="37" customFormat="1" ht="22.2" customHeight="1">
      <c r="A8" s="63" t="s">
        <v>32</v>
      </c>
      <c r="B8" s="205">
        <f>SUM(B9:B29)</f>
        <v>409</v>
      </c>
      <c r="C8" s="205">
        <f>SUM(C9:C29)</f>
        <v>43</v>
      </c>
      <c r="D8" s="217">
        <f>C8/B8*100</f>
        <v>10.513447432762836</v>
      </c>
      <c r="E8" s="206">
        <f>SUM(E9:E29)</f>
        <v>402</v>
      </c>
      <c r="F8" s="206">
        <f>SUM(F9:F29)</f>
        <v>43</v>
      </c>
      <c r="G8" s="213">
        <f>F8/E8*100</f>
        <v>10.696517412935323</v>
      </c>
      <c r="H8" s="206">
        <f>SUM(H9:H29)</f>
        <v>22</v>
      </c>
      <c r="I8" s="206">
        <f>SUM(I9:I29)</f>
        <v>1</v>
      </c>
      <c r="J8" s="213">
        <f>I8/H8*100</f>
        <v>4.5454545454545459</v>
      </c>
      <c r="K8" s="206">
        <f>SUM(K9:K29)</f>
        <v>5</v>
      </c>
      <c r="L8" s="206">
        <f>SUM(L9:L29)</f>
        <v>1</v>
      </c>
      <c r="M8" s="213">
        <f>L8/K8*100</f>
        <v>20</v>
      </c>
      <c r="N8" s="206">
        <f>SUM(N9:N29)</f>
        <v>3</v>
      </c>
      <c r="O8" s="206">
        <f>SUM(O9:O29)</f>
        <v>0</v>
      </c>
      <c r="P8" s="213">
        <f>O8/N8*100</f>
        <v>0</v>
      </c>
      <c r="Q8" s="206">
        <f>SUM(Q9:Q29)</f>
        <v>228</v>
      </c>
      <c r="R8" s="206">
        <f>SUM(R9:R29)</f>
        <v>5</v>
      </c>
      <c r="S8" s="213">
        <f>R8/Q8*100</f>
        <v>2.1929824561403506</v>
      </c>
      <c r="T8" s="213">
        <f>SUM(T9:T29)</f>
        <v>359</v>
      </c>
      <c r="U8" s="206">
        <f>SUM(U9:U29)</f>
        <v>26</v>
      </c>
      <c r="V8" s="206">
        <f>U8/T8*100</f>
        <v>7.2423398328690807</v>
      </c>
      <c r="W8" s="206">
        <f>SUM(W9:W29)</f>
        <v>353</v>
      </c>
      <c r="X8" s="206">
        <f>SUM(X9:X29)</f>
        <v>26</v>
      </c>
      <c r="Y8" s="213">
        <f>X8/W8*100</f>
        <v>7.3654390934844187</v>
      </c>
      <c r="Z8" s="206">
        <f>SUM(Z9:Z29)</f>
        <v>327</v>
      </c>
      <c r="AA8" s="207">
        <f>SUM(AA9:AA29)</f>
        <v>14</v>
      </c>
      <c r="AB8" s="214">
        <f>AA8/Z8*100</f>
        <v>4.281345565749235</v>
      </c>
    </row>
    <row r="9" spans="1:29" ht="30" customHeight="1">
      <c r="A9" s="47" t="s">
        <v>72</v>
      </c>
      <c r="B9" s="215">
        <v>114</v>
      </c>
      <c r="C9" s="215">
        <v>9</v>
      </c>
      <c r="D9" s="217">
        <f t="shared" ref="D9:D29" si="0">C9/B9*100</f>
        <v>7.8947368421052628</v>
      </c>
      <c r="E9" s="223">
        <v>111</v>
      </c>
      <c r="F9" s="224">
        <v>9</v>
      </c>
      <c r="G9" s="213">
        <f t="shared" ref="G9:G28" si="1">F9/E9*100</f>
        <v>8.1081081081081088</v>
      </c>
      <c r="H9" s="225">
        <v>10</v>
      </c>
      <c r="I9" s="225">
        <v>0</v>
      </c>
      <c r="J9" s="213">
        <f t="shared" ref="J9:J29" si="2">I9/H9*100</f>
        <v>0</v>
      </c>
      <c r="K9" s="224">
        <v>2</v>
      </c>
      <c r="L9" s="224">
        <v>0</v>
      </c>
      <c r="M9" s="213">
        <f t="shared" ref="M9:M28" si="3">L9/K9*100</f>
        <v>0</v>
      </c>
      <c r="N9" s="225">
        <v>0</v>
      </c>
      <c r="O9" s="225"/>
      <c r="P9" s="213"/>
      <c r="Q9" s="226">
        <v>75</v>
      </c>
      <c r="R9" s="225">
        <v>0</v>
      </c>
      <c r="S9" s="213">
        <f t="shared" ref="S9:S28" si="4">R9/Q9*100</f>
        <v>0</v>
      </c>
      <c r="T9" s="213">
        <v>95</v>
      </c>
      <c r="U9" s="206">
        <v>3</v>
      </c>
      <c r="V9" s="206">
        <f t="shared" ref="V9:V29" si="5">U9/T9*100</f>
        <v>3.1578947368421053</v>
      </c>
      <c r="W9" s="225">
        <v>92</v>
      </c>
      <c r="X9" s="227">
        <v>3</v>
      </c>
      <c r="Y9" s="213">
        <f t="shared" ref="Y9:Y28" si="6">X9/W9*100</f>
        <v>3.2608695652173911</v>
      </c>
      <c r="Z9" s="224">
        <v>83</v>
      </c>
      <c r="AA9" s="223">
        <v>3</v>
      </c>
      <c r="AB9" s="214">
        <f t="shared" ref="AB9:AB28" si="7">AA9/Z9*100</f>
        <v>3.6144578313253009</v>
      </c>
      <c r="AC9" s="38"/>
    </row>
    <row r="10" spans="1:29" ht="30" customHeight="1">
      <c r="A10" s="47" t="s">
        <v>73</v>
      </c>
      <c r="B10" s="215">
        <v>65</v>
      </c>
      <c r="C10" s="215">
        <v>6</v>
      </c>
      <c r="D10" s="217">
        <f t="shared" si="0"/>
        <v>9.2307692307692317</v>
      </c>
      <c r="E10" s="224">
        <v>63</v>
      </c>
      <c r="F10" s="224">
        <v>6</v>
      </c>
      <c r="G10" s="213">
        <f t="shared" si="1"/>
        <v>9.5238095238095237</v>
      </c>
      <c r="H10" s="225">
        <v>2</v>
      </c>
      <c r="I10" s="225">
        <v>1</v>
      </c>
      <c r="J10" s="213">
        <f t="shared" si="2"/>
        <v>50</v>
      </c>
      <c r="K10" s="224">
        <v>0</v>
      </c>
      <c r="L10" s="224">
        <v>0</v>
      </c>
      <c r="M10" s="213"/>
      <c r="N10" s="225">
        <v>0</v>
      </c>
      <c r="O10" s="225"/>
      <c r="P10" s="213"/>
      <c r="Q10" s="228">
        <v>25</v>
      </c>
      <c r="R10" s="225">
        <v>0</v>
      </c>
      <c r="S10" s="213">
        <f t="shared" si="4"/>
        <v>0</v>
      </c>
      <c r="T10" s="213">
        <v>60</v>
      </c>
      <c r="U10" s="206">
        <v>4</v>
      </c>
      <c r="V10" s="206">
        <f t="shared" si="5"/>
        <v>6.666666666666667</v>
      </c>
      <c r="W10" s="224">
        <v>59</v>
      </c>
      <c r="X10" s="227">
        <v>4</v>
      </c>
      <c r="Y10" s="213">
        <f t="shared" si="6"/>
        <v>6.7796610169491522</v>
      </c>
      <c r="Z10" s="224">
        <v>55</v>
      </c>
      <c r="AA10" s="223">
        <v>3</v>
      </c>
      <c r="AB10" s="214">
        <f t="shared" si="7"/>
        <v>5.4545454545454541</v>
      </c>
      <c r="AC10" s="38"/>
    </row>
    <row r="11" spans="1:29" ht="30" customHeight="1">
      <c r="A11" s="47" t="s">
        <v>74</v>
      </c>
      <c r="B11" s="229">
        <v>11</v>
      </c>
      <c r="C11" s="229">
        <v>0</v>
      </c>
      <c r="D11" s="217">
        <f t="shared" si="0"/>
        <v>0</v>
      </c>
      <c r="E11" s="224">
        <v>11</v>
      </c>
      <c r="F11" s="224">
        <v>0</v>
      </c>
      <c r="G11" s="213">
        <f t="shared" si="1"/>
        <v>0</v>
      </c>
      <c r="H11" s="225">
        <v>0</v>
      </c>
      <c r="I11" s="225">
        <v>0</v>
      </c>
      <c r="J11" s="213"/>
      <c r="K11" s="224">
        <v>1</v>
      </c>
      <c r="L11" s="224">
        <v>0</v>
      </c>
      <c r="M11" s="213">
        <f t="shared" si="3"/>
        <v>0</v>
      </c>
      <c r="N11" s="225">
        <v>1</v>
      </c>
      <c r="O11" s="225"/>
      <c r="P11" s="213">
        <f t="shared" ref="P11:P25" si="8">O11/N11*100</f>
        <v>0</v>
      </c>
      <c r="Q11" s="228">
        <v>8</v>
      </c>
      <c r="R11" s="225">
        <v>0</v>
      </c>
      <c r="S11" s="213">
        <f t="shared" si="4"/>
        <v>0</v>
      </c>
      <c r="T11" s="213">
        <v>10</v>
      </c>
      <c r="U11" s="206">
        <v>0</v>
      </c>
      <c r="V11" s="206">
        <f t="shared" si="5"/>
        <v>0</v>
      </c>
      <c r="W11" s="224">
        <v>10</v>
      </c>
      <c r="X11" s="227">
        <v>0</v>
      </c>
      <c r="Y11" s="213">
        <f t="shared" si="6"/>
        <v>0</v>
      </c>
      <c r="Z11" s="224">
        <v>10</v>
      </c>
      <c r="AA11" s="223">
        <v>0</v>
      </c>
      <c r="AB11" s="214">
        <f t="shared" si="7"/>
        <v>0</v>
      </c>
      <c r="AC11" s="38"/>
    </row>
    <row r="12" spans="1:29" ht="30" customHeight="1">
      <c r="A12" s="47" t="s">
        <v>75</v>
      </c>
      <c r="B12" s="229">
        <v>26</v>
      </c>
      <c r="C12" s="229">
        <v>3</v>
      </c>
      <c r="D12" s="217">
        <f t="shared" si="0"/>
        <v>11.538461538461538</v>
      </c>
      <c r="E12" s="224">
        <v>25</v>
      </c>
      <c r="F12" s="224">
        <v>3</v>
      </c>
      <c r="G12" s="213">
        <f t="shared" si="1"/>
        <v>12</v>
      </c>
      <c r="H12" s="225">
        <v>2</v>
      </c>
      <c r="I12" s="225">
        <v>0</v>
      </c>
      <c r="J12" s="213">
        <f t="shared" si="2"/>
        <v>0</v>
      </c>
      <c r="K12" s="224">
        <v>0</v>
      </c>
      <c r="L12" s="224">
        <v>0</v>
      </c>
      <c r="M12" s="213"/>
      <c r="N12" s="225">
        <v>0</v>
      </c>
      <c r="O12" s="225"/>
      <c r="P12" s="213"/>
      <c r="Q12" s="228">
        <v>10</v>
      </c>
      <c r="R12" s="225">
        <v>2</v>
      </c>
      <c r="S12" s="213">
        <f t="shared" si="4"/>
        <v>20</v>
      </c>
      <c r="T12" s="213">
        <v>21</v>
      </c>
      <c r="U12" s="206">
        <v>2</v>
      </c>
      <c r="V12" s="206">
        <f t="shared" si="5"/>
        <v>9.5238095238095237</v>
      </c>
      <c r="W12" s="224">
        <v>20</v>
      </c>
      <c r="X12" s="227">
        <v>2</v>
      </c>
      <c r="Y12" s="213">
        <f t="shared" si="6"/>
        <v>10</v>
      </c>
      <c r="Z12" s="224">
        <v>19</v>
      </c>
      <c r="AA12" s="223">
        <v>2</v>
      </c>
      <c r="AB12" s="214">
        <f t="shared" si="7"/>
        <v>10.526315789473683</v>
      </c>
      <c r="AC12" s="38"/>
    </row>
    <row r="13" spans="1:29" ht="30" customHeight="1">
      <c r="A13" s="47" t="s">
        <v>76</v>
      </c>
      <c r="B13" s="229">
        <v>10</v>
      </c>
      <c r="C13" s="229">
        <v>2</v>
      </c>
      <c r="D13" s="217">
        <f t="shared" si="0"/>
        <v>20</v>
      </c>
      <c r="E13" s="224">
        <v>10</v>
      </c>
      <c r="F13" s="224">
        <v>2</v>
      </c>
      <c r="G13" s="213">
        <f t="shared" si="1"/>
        <v>20</v>
      </c>
      <c r="H13" s="225">
        <v>0</v>
      </c>
      <c r="I13" s="225">
        <v>0</v>
      </c>
      <c r="J13" s="213"/>
      <c r="K13" s="224">
        <v>0</v>
      </c>
      <c r="L13" s="224">
        <v>0</v>
      </c>
      <c r="M13" s="213"/>
      <c r="N13" s="225">
        <v>0</v>
      </c>
      <c r="O13" s="225"/>
      <c r="P13" s="213"/>
      <c r="Q13" s="228">
        <v>6</v>
      </c>
      <c r="R13" s="225">
        <v>0</v>
      </c>
      <c r="S13" s="213">
        <f t="shared" si="4"/>
        <v>0</v>
      </c>
      <c r="T13" s="213">
        <v>10</v>
      </c>
      <c r="U13" s="206">
        <v>1</v>
      </c>
      <c r="V13" s="206">
        <f t="shared" si="5"/>
        <v>10</v>
      </c>
      <c r="W13" s="224">
        <v>10</v>
      </c>
      <c r="X13" s="227">
        <v>1</v>
      </c>
      <c r="Y13" s="213">
        <f t="shared" si="6"/>
        <v>10</v>
      </c>
      <c r="Z13" s="224">
        <v>9</v>
      </c>
      <c r="AA13" s="223">
        <v>1</v>
      </c>
      <c r="AB13" s="214">
        <f t="shared" si="7"/>
        <v>11.111111111111111</v>
      </c>
      <c r="AC13" s="38"/>
    </row>
    <row r="14" spans="1:29" ht="30" customHeight="1">
      <c r="A14" s="47" t="s">
        <v>77</v>
      </c>
      <c r="B14" s="229">
        <v>3</v>
      </c>
      <c r="C14" s="229">
        <v>0</v>
      </c>
      <c r="D14" s="217">
        <f t="shared" si="0"/>
        <v>0</v>
      </c>
      <c r="E14" s="224">
        <v>3</v>
      </c>
      <c r="F14" s="224">
        <v>0</v>
      </c>
      <c r="G14" s="213">
        <f t="shared" si="1"/>
        <v>0</v>
      </c>
      <c r="H14" s="225">
        <v>0</v>
      </c>
      <c r="I14" s="225">
        <v>0</v>
      </c>
      <c r="J14" s="213"/>
      <c r="K14" s="224">
        <v>0</v>
      </c>
      <c r="L14" s="224">
        <v>0</v>
      </c>
      <c r="M14" s="213"/>
      <c r="N14" s="225">
        <v>0</v>
      </c>
      <c r="O14" s="225"/>
      <c r="P14" s="213"/>
      <c r="Q14" s="228">
        <v>3</v>
      </c>
      <c r="R14" s="225">
        <v>0</v>
      </c>
      <c r="S14" s="213">
        <f t="shared" si="4"/>
        <v>0</v>
      </c>
      <c r="T14" s="213">
        <v>3</v>
      </c>
      <c r="U14" s="206">
        <v>0</v>
      </c>
      <c r="V14" s="206">
        <f t="shared" si="5"/>
        <v>0</v>
      </c>
      <c r="W14" s="224">
        <v>3</v>
      </c>
      <c r="X14" s="227">
        <v>0</v>
      </c>
      <c r="Y14" s="213">
        <f t="shared" si="6"/>
        <v>0</v>
      </c>
      <c r="Z14" s="224">
        <v>3</v>
      </c>
      <c r="AA14" s="223">
        <v>0</v>
      </c>
      <c r="AB14" s="214">
        <f t="shared" si="7"/>
        <v>0</v>
      </c>
      <c r="AC14" s="38"/>
    </row>
    <row r="15" spans="1:29" ht="30" customHeight="1">
      <c r="A15" s="47" t="s">
        <v>78</v>
      </c>
      <c r="B15" s="229">
        <v>14</v>
      </c>
      <c r="C15" s="229">
        <v>5</v>
      </c>
      <c r="D15" s="217">
        <f t="shared" si="0"/>
        <v>35.714285714285715</v>
      </c>
      <c r="E15" s="224">
        <v>14</v>
      </c>
      <c r="F15" s="224">
        <v>5</v>
      </c>
      <c r="G15" s="213">
        <f t="shared" si="1"/>
        <v>35.714285714285715</v>
      </c>
      <c r="H15" s="225">
        <v>0</v>
      </c>
      <c r="I15" s="225">
        <v>0</v>
      </c>
      <c r="J15" s="213"/>
      <c r="K15" s="224">
        <v>1</v>
      </c>
      <c r="L15" s="224">
        <v>0</v>
      </c>
      <c r="M15" s="213">
        <f t="shared" si="3"/>
        <v>0</v>
      </c>
      <c r="N15" s="225">
        <v>0</v>
      </c>
      <c r="O15" s="225"/>
      <c r="P15" s="213"/>
      <c r="Q15" s="228">
        <v>13</v>
      </c>
      <c r="R15" s="225">
        <v>0</v>
      </c>
      <c r="S15" s="213">
        <f t="shared" si="4"/>
        <v>0</v>
      </c>
      <c r="T15" s="213">
        <v>13</v>
      </c>
      <c r="U15" s="206">
        <v>1</v>
      </c>
      <c r="V15" s="206">
        <f t="shared" si="5"/>
        <v>7.6923076923076925</v>
      </c>
      <c r="W15" s="224">
        <v>13</v>
      </c>
      <c r="X15" s="227">
        <v>1</v>
      </c>
      <c r="Y15" s="213">
        <f t="shared" si="6"/>
        <v>7.6923076923076925</v>
      </c>
      <c r="Z15" s="224">
        <v>13</v>
      </c>
      <c r="AA15" s="223">
        <v>1</v>
      </c>
      <c r="AB15" s="214">
        <f t="shared" si="7"/>
        <v>7.6923076923076925</v>
      </c>
      <c r="AC15" s="38"/>
    </row>
    <row r="16" spans="1:29" ht="30" customHeight="1">
      <c r="A16" s="47" t="s">
        <v>79</v>
      </c>
      <c r="B16" s="229">
        <v>8</v>
      </c>
      <c r="C16" s="229">
        <v>1</v>
      </c>
      <c r="D16" s="217">
        <f t="shared" si="0"/>
        <v>12.5</v>
      </c>
      <c r="E16" s="224">
        <v>8</v>
      </c>
      <c r="F16" s="224">
        <v>1</v>
      </c>
      <c r="G16" s="213">
        <f t="shared" si="1"/>
        <v>12.5</v>
      </c>
      <c r="H16" s="225">
        <v>1</v>
      </c>
      <c r="I16" s="225">
        <v>0</v>
      </c>
      <c r="J16" s="213">
        <f t="shared" si="2"/>
        <v>0</v>
      </c>
      <c r="K16" s="224">
        <v>0</v>
      </c>
      <c r="L16" s="224">
        <v>0</v>
      </c>
      <c r="M16" s="213"/>
      <c r="N16" s="225">
        <v>0</v>
      </c>
      <c r="O16" s="225"/>
      <c r="P16" s="213"/>
      <c r="Q16" s="228">
        <v>1</v>
      </c>
      <c r="R16" s="225">
        <v>0</v>
      </c>
      <c r="S16" s="213">
        <f t="shared" si="4"/>
        <v>0</v>
      </c>
      <c r="T16" s="213">
        <v>5</v>
      </c>
      <c r="U16" s="206">
        <v>1</v>
      </c>
      <c r="V16" s="206">
        <f t="shared" si="5"/>
        <v>20</v>
      </c>
      <c r="W16" s="224">
        <v>5</v>
      </c>
      <c r="X16" s="227">
        <v>1</v>
      </c>
      <c r="Y16" s="213">
        <f t="shared" si="6"/>
        <v>20</v>
      </c>
      <c r="Z16" s="224">
        <v>5</v>
      </c>
      <c r="AA16" s="223">
        <v>1</v>
      </c>
      <c r="AB16" s="214">
        <f t="shared" si="7"/>
        <v>20</v>
      </c>
      <c r="AC16" s="38"/>
    </row>
    <row r="17" spans="1:29" ht="30" customHeight="1">
      <c r="A17" s="47" t="s">
        <v>80</v>
      </c>
      <c r="B17" s="229">
        <v>27</v>
      </c>
      <c r="C17" s="229">
        <v>6</v>
      </c>
      <c r="D17" s="217">
        <f t="shared" si="0"/>
        <v>22.222222222222221</v>
      </c>
      <c r="E17" s="224">
        <v>27</v>
      </c>
      <c r="F17" s="224">
        <v>6</v>
      </c>
      <c r="G17" s="213">
        <f t="shared" si="1"/>
        <v>22.222222222222221</v>
      </c>
      <c r="H17" s="225">
        <v>0</v>
      </c>
      <c r="I17" s="225">
        <v>0</v>
      </c>
      <c r="J17" s="213"/>
      <c r="K17" s="224">
        <v>0</v>
      </c>
      <c r="L17" s="224">
        <v>1</v>
      </c>
      <c r="M17" s="213">
        <v>0</v>
      </c>
      <c r="N17" s="225">
        <v>0</v>
      </c>
      <c r="O17" s="225"/>
      <c r="P17" s="213"/>
      <c r="Q17" s="228">
        <v>7</v>
      </c>
      <c r="R17" s="225">
        <v>1</v>
      </c>
      <c r="S17" s="213">
        <f t="shared" si="4"/>
        <v>14.285714285714285</v>
      </c>
      <c r="T17" s="213">
        <v>27</v>
      </c>
      <c r="U17" s="206">
        <v>5</v>
      </c>
      <c r="V17" s="206">
        <f t="shared" si="5"/>
        <v>18.518518518518519</v>
      </c>
      <c r="W17" s="224">
        <v>27</v>
      </c>
      <c r="X17" s="227">
        <v>5</v>
      </c>
      <c r="Y17" s="213">
        <f t="shared" si="6"/>
        <v>18.518518518518519</v>
      </c>
      <c r="Z17" s="224">
        <v>26</v>
      </c>
      <c r="AA17" s="223">
        <v>0</v>
      </c>
      <c r="AB17" s="214">
        <f t="shared" si="7"/>
        <v>0</v>
      </c>
      <c r="AC17" s="38"/>
    </row>
    <row r="18" spans="1:29" ht="30" customHeight="1">
      <c r="A18" s="47" t="s">
        <v>81</v>
      </c>
      <c r="B18" s="229">
        <v>10</v>
      </c>
      <c r="C18" s="229">
        <v>1</v>
      </c>
      <c r="D18" s="217">
        <f t="shared" si="0"/>
        <v>10</v>
      </c>
      <c r="E18" s="224">
        <v>10</v>
      </c>
      <c r="F18" s="224">
        <v>1</v>
      </c>
      <c r="G18" s="213">
        <f t="shared" si="1"/>
        <v>10</v>
      </c>
      <c r="H18" s="225">
        <v>0</v>
      </c>
      <c r="I18" s="225">
        <v>0</v>
      </c>
      <c r="J18" s="213"/>
      <c r="K18" s="224">
        <v>0</v>
      </c>
      <c r="L18" s="224">
        <v>0</v>
      </c>
      <c r="M18" s="213"/>
      <c r="N18" s="225">
        <v>0</v>
      </c>
      <c r="O18" s="225"/>
      <c r="P18" s="213"/>
      <c r="Q18" s="228">
        <v>7</v>
      </c>
      <c r="R18" s="225">
        <v>0</v>
      </c>
      <c r="S18" s="213">
        <f t="shared" si="4"/>
        <v>0</v>
      </c>
      <c r="T18" s="213">
        <v>9</v>
      </c>
      <c r="U18" s="206">
        <v>1</v>
      </c>
      <c r="V18" s="206">
        <f t="shared" si="5"/>
        <v>11.111111111111111</v>
      </c>
      <c r="W18" s="224">
        <v>9</v>
      </c>
      <c r="X18" s="227">
        <v>1</v>
      </c>
      <c r="Y18" s="213">
        <f t="shared" si="6"/>
        <v>11.111111111111111</v>
      </c>
      <c r="Z18" s="224">
        <v>9</v>
      </c>
      <c r="AA18" s="223">
        <v>1</v>
      </c>
      <c r="AB18" s="214">
        <f t="shared" si="7"/>
        <v>11.111111111111111</v>
      </c>
      <c r="AC18" s="38"/>
    </row>
    <row r="19" spans="1:29" ht="30" customHeight="1">
      <c r="A19" s="47" t="s">
        <v>82</v>
      </c>
      <c r="B19" s="229">
        <v>3</v>
      </c>
      <c r="C19" s="229">
        <v>0</v>
      </c>
      <c r="D19" s="217">
        <f t="shared" si="0"/>
        <v>0</v>
      </c>
      <c r="E19" s="224">
        <v>3</v>
      </c>
      <c r="F19" s="224">
        <v>0</v>
      </c>
      <c r="G19" s="213">
        <f t="shared" si="1"/>
        <v>0</v>
      </c>
      <c r="H19" s="225">
        <v>0</v>
      </c>
      <c r="I19" s="225">
        <v>0</v>
      </c>
      <c r="J19" s="213"/>
      <c r="K19" s="224">
        <v>0</v>
      </c>
      <c r="L19" s="224">
        <v>0</v>
      </c>
      <c r="M19" s="213"/>
      <c r="N19" s="225">
        <v>0</v>
      </c>
      <c r="O19" s="225"/>
      <c r="P19" s="213"/>
      <c r="Q19" s="228">
        <v>2</v>
      </c>
      <c r="R19" s="225">
        <v>0</v>
      </c>
      <c r="S19" s="213">
        <f t="shared" si="4"/>
        <v>0</v>
      </c>
      <c r="T19" s="213">
        <v>3</v>
      </c>
      <c r="U19" s="206">
        <v>0</v>
      </c>
      <c r="V19" s="206">
        <f t="shared" si="5"/>
        <v>0</v>
      </c>
      <c r="W19" s="224">
        <v>3</v>
      </c>
      <c r="X19" s="227">
        <v>0</v>
      </c>
      <c r="Y19" s="213">
        <f t="shared" si="6"/>
        <v>0</v>
      </c>
      <c r="Z19" s="224">
        <v>3</v>
      </c>
      <c r="AA19" s="223">
        <v>0</v>
      </c>
      <c r="AB19" s="214">
        <f t="shared" si="7"/>
        <v>0</v>
      </c>
      <c r="AC19" s="38"/>
    </row>
    <row r="20" spans="1:29" ht="30" customHeight="1">
      <c r="A20" s="47" t="s">
        <v>83</v>
      </c>
      <c r="B20" s="229">
        <v>18</v>
      </c>
      <c r="C20" s="229">
        <v>0</v>
      </c>
      <c r="D20" s="217">
        <f t="shared" si="0"/>
        <v>0</v>
      </c>
      <c r="E20" s="224">
        <v>18</v>
      </c>
      <c r="F20" s="224">
        <v>0</v>
      </c>
      <c r="G20" s="213">
        <f t="shared" si="1"/>
        <v>0</v>
      </c>
      <c r="H20" s="225">
        <v>1</v>
      </c>
      <c r="I20" s="225">
        <v>0</v>
      </c>
      <c r="J20" s="213">
        <f t="shared" si="2"/>
        <v>0</v>
      </c>
      <c r="K20" s="224">
        <v>0</v>
      </c>
      <c r="L20" s="224">
        <v>0</v>
      </c>
      <c r="M20" s="213"/>
      <c r="N20" s="225">
        <v>0</v>
      </c>
      <c r="O20" s="225"/>
      <c r="P20" s="213"/>
      <c r="Q20" s="228">
        <v>5</v>
      </c>
      <c r="R20" s="225">
        <v>0</v>
      </c>
      <c r="S20" s="213">
        <f t="shared" si="4"/>
        <v>0</v>
      </c>
      <c r="T20" s="213">
        <v>16</v>
      </c>
      <c r="U20" s="206">
        <v>0</v>
      </c>
      <c r="V20" s="206">
        <f t="shared" si="5"/>
        <v>0</v>
      </c>
      <c r="W20" s="224">
        <v>16</v>
      </c>
      <c r="X20" s="227">
        <v>0</v>
      </c>
      <c r="Y20" s="213">
        <f t="shared" si="6"/>
        <v>0</v>
      </c>
      <c r="Z20" s="224">
        <v>16</v>
      </c>
      <c r="AA20" s="223">
        <v>0</v>
      </c>
      <c r="AB20" s="214">
        <f t="shared" si="7"/>
        <v>0</v>
      </c>
      <c r="AC20" s="38"/>
    </row>
    <row r="21" spans="1:29" ht="30" customHeight="1">
      <c r="A21" s="47" t="s">
        <v>84</v>
      </c>
      <c r="B21" s="229">
        <v>4</v>
      </c>
      <c r="C21" s="229">
        <v>0</v>
      </c>
      <c r="D21" s="217">
        <f t="shared" si="0"/>
        <v>0</v>
      </c>
      <c r="E21" s="224">
        <v>4</v>
      </c>
      <c r="F21" s="224">
        <v>0</v>
      </c>
      <c r="G21" s="213">
        <f t="shared" si="1"/>
        <v>0</v>
      </c>
      <c r="H21" s="225">
        <v>0</v>
      </c>
      <c r="I21" s="225">
        <v>0</v>
      </c>
      <c r="J21" s="213"/>
      <c r="K21" s="224">
        <v>0</v>
      </c>
      <c r="L21" s="224">
        <v>0</v>
      </c>
      <c r="M21" s="213"/>
      <c r="N21" s="225">
        <v>0</v>
      </c>
      <c r="O21" s="225"/>
      <c r="P21" s="213"/>
      <c r="Q21" s="228">
        <v>2</v>
      </c>
      <c r="R21" s="225">
        <v>0</v>
      </c>
      <c r="S21" s="213">
        <f t="shared" si="4"/>
        <v>0</v>
      </c>
      <c r="T21" s="213">
        <v>3</v>
      </c>
      <c r="U21" s="206">
        <v>0</v>
      </c>
      <c r="V21" s="206">
        <f t="shared" si="5"/>
        <v>0</v>
      </c>
      <c r="W21" s="224">
        <v>3</v>
      </c>
      <c r="X21" s="227">
        <v>0</v>
      </c>
      <c r="Y21" s="213">
        <f t="shared" si="6"/>
        <v>0</v>
      </c>
      <c r="Z21" s="224">
        <v>3</v>
      </c>
      <c r="AA21" s="223">
        <v>0</v>
      </c>
      <c r="AB21" s="214">
        <f t="shared" si="7"/>
        <v>0</v>
      </c>
      <c r="AC21" s="38"/>
    </row>
    <row r="22" spans="1:29" ht="30" customHeight="1">
      <c r="A22" s="47" t="s">
        <v>85</v>
      </c>
      <c r="B22" s="229">
        <v>27</v>
      </c>
      <c r="C22" s="229">
        <v>1</v>
      </c>
      <c r="D22" s="217">
        <f t="shared" si="0"/>
        <v>3.7037037037037033</v>
      </c>
      <c r="E22" s="224">
        <v>27</v>
      </c>
      <c r="F22" s="224">
        <v>1</v>
      </c>
      <c r="G22" s="213">
        <f t="shared" si="1"/>
        <v>3.7037037037037033</v>
      </c>
      <c r="H22" s="225">
        <v>0</v>
      </c>
      <c r="I22" s="225">
        <v>0</v>
      </c>
      <c r="J22" s="213"/>
      <c r="K22" s="224">
        <v>0</v>
      </c>
      <c r="L22" s="224">
        <v>0</v>
      </c>
      <c r="M22" s="213"/>
      <c r="N22" s="225">
        <v>1</v>
      </c>
      <c r="O22" s="225"/>
      <c r="P22" s="213">
        <f t="shared" si="8"/>
        <v>0</v>
      </c>
      <c r="Q22" s="228">
        <v>19</v>
      </c>
      <c r="R22" s="225">
        <v>0</v>
      </c>
      <c r="S22" s="213">
        <f t="shared" si="4"/>
        <v>0</v>
      </c>
      <c r="T22" s="213">
        <v>25</v>
      </c>
      <c r="U22" s="206">
        <v>1</v>
      </c>
      <c r="V22" s="206">
        <f t="shared" si="5"/>
        <v>4</v>
      </c>
      <c r="W22" s="224">
        <v>25</v>
      </c>
      <c r="X22" s="227">
        <v>1</v>
      </c>
      <c r="Y22" s="213">
        <f t="shared" si="6"/>
        <v>4</v>
      </c>
      <c r="Z22" s="224">
        <v>23</v>
      </c>
      <c r="AA22" s="223">
        <v>0</v>
      </c>
      <c r="AB22" s="214">
        <f t="shared" si="7"/>
        <v>0</v>
      </c>
      <c r="AC22" s="38"/>
    </row>
    <row r="23" spans="1:29" ht="30" customHeight="1">
      <c r="A23" s="47" t="s">
        <v>86</v>
      </c>
      <c r="B23" s="229">
        <v>14</v>
      </c>
      <c r="C23" s="229">
        <v>0</v>
      </c>
      <c r="D23" s="217">
        <f t="shared" si="0"/>
        <v>0</v>
      </c>
      <c r="E23" s="224">
        <v>14</v>
      </c>
      <c r="F23" s="224">
        <v>0</v>
      </c>
      <c r="G23" s="213">
        <f t="shared" si="1"/>
        <v>0</v>
      </c>
      <c r="H23" s="225">
        <v>0</v>
      </c>
      <c r="I23" s="225">
        <v>0</v>
      </c>
      <c r="J23" s="213"/>
      <c r="K23" s="224">
        <v>0</v>
      </c>
      <c r="L23" s="224">
        <v>0</v>
      </c>
      <c r="M23" s="213"/>
      <c r="N23" s="225">
        <v>0</v>
      </c>
      <c r="O23" s="225"/>
      <c r="P23" s="213"/>
      <c r="Q23" s="228">
        <v>14</v>
      </c>
      <c r="R23" s="225">
        <v>0</v>
      </c>
      <c r="S23" s="213">
        <f t="shared" si="4"/>
        <v>0</v>
      </c>
      <c r="T23" s="213">
        <v>14</v>
      </c>
      <c r="U23" s="206">
        <v>0</v>
      </c>
      <c r="V23" s="206">
        <f t="shared" si="5"/>
        <v>0</v>
      </c>
      <c r="W23" s="224">
        <v>14</v>
      </c>
      <c r="X23" s="227">
        <v>0</v>
      </c>
      <c r="Y23" s="213">
        <f t="shared" si="6"/>
        <v>0</v>
      </c>
      <c r="Z23" s="224">
        <v>13</v>
      </c>
      <c r="AA23" s="223">
        <v>0</v>
      </c>
      <c r="AB23" s="214">
        <f t="shared" si="7"/>
        <v>0</v>
      </c>
      <c r="AC23" s="38"/>
    </row>
    <row r="24" spans="1:29" ht="30" customHeight="1">
      <c r="A24" s="47" t="s">
        <v>87</v>
      </c>
      <c r="B24" s="229">
        <v>7</v>
      </c>
      <c r="C24" s="229">
        <v>0</v>
      </c>
      <c r="D24" s="217">
        <f t="shared" si="0"/>
        <v>0</v>
      </c>
      <c r="E24" s="224">
        <v>7</v>
      </c>
      <c r="F24" s="224">
        <v>0</v>
      </c>
      <c r="G24" s="213">
        <f t="shared" si="1"/>
        <v>0</v>
      </c>
      <c r="H24" s="225">
        <v>1</v>
      </c>
      <c r="I24" s="225">
        <v>0</v>
      </c>
      <c r="J24" s="213">
        <f t="shared" si="2"/>
        <v>0</v>
      </c>
      <c r="K24" s="224">
        <v>0</v>
      </c>
      <c r="L24" s="224">
        <v>0</v>
      </c>
      <c r="M24" s="213"/>
      <c r="N24" s="225">
        <v>0</v>
      </c>
      <c r="O24" s="225"/>
      <c r="P24" s="213"/>
      <c r="Q24" s="228">
        <v>3</v>
      </c>
      <c r="R24" s="225">
        <v>0</v>
      </c>
      <c r="S24" s="213">
        <f t="shared" si="4"/>
        <v>0</v>
      </c>
      <c r="T24" s="213">
        <v>6</v>
      </c>
      <c r="U24" s="206">
        <v>0</v>
      </c>
      <c r="V24" s="206">
        <f t="shared" si="5"/>
        <v>0</v>
      </c>
      <c r="W24" s="224">
        <v>6</v>
      </c>
      <c r="X24" s="227">
        <v>0</v>
      </c>
      <c r="Y24" s="213">
        <f t="shared" si="6"/>
        <v>0</v>
      </c>
      <c r="Z24" s="224">
        <v>5</v>
      </c>
      <c r="AA24" s="223">
        <v>0</v>
      </c>
      <c r="AB24" s="214">
        <f t="shared" si="7"/>
        <v>0</v>
      </c>
      <c r="AC24" s="38"/>
    </row>
    <row r="25" spans="1:29" ht="30" customHeight="1">
      <c r="A25" s="47" t="s">
        <v>88</v>
      </c>
      <c r="B25" s="229">
        <v>14</v>
      </c>
      <c r="C25" s="229">
        <v>2</v>
      </c>
      <c r="D25" s="217">
        <f t="shared" si="0"/>
        <v>14.285714285714285</v>
      </c>
      <c r="E25" s="224">
        <v>13</v>
      </c>
      <c r="F25" s="224">
        <v>2</v>
      </c>
      <c r="G25" s="213">
        <f t="shared" si="1"/>
        <v>15.384615384615385</v>
      </c>
      <c r="H25" s="225">
        <v>1</v>
      </c>
      <c r="I25" s="225">
        <v>0</v>
      </c>
      <c r="J25" s="213">
        <f t="shared" si="2"/>
        <v>0</v>
      </c>
      <c r="K25" s="224">
        <v>0</v>
      </c>
      <c r="L25" s="224">
        <v>0</v>
      </c>
      <c r="M25" s="213"/>
      <c r="N25" s="225">
        <v>1</v>
      </c>
      <c r="O25" s="225"/>
      <c r="P25" s="213">
        <f t="shared" si="8"/>
        <v>0</v>
      </c>
      <c r="Q25" s="228">
        <v>7</v>
      </c>
      <c r="R25" s="225">
        <v>0</v>
      </c>
      <c r="S25" s="213">
        <f t="shared" si="4"/>
        <v>0</v>
      </c>
      <c r="T25" s="213">
        <v>12</v>
      </c>
      <c r="U25" s="206">
        <v>2</v>
      </c>
      <c r="V25" s="206">
        <f t="shared" si="5"/>
        <v>16.666666666666664</v>
      </c>
      <c r="W25" s="224">
        <v>11</v>
      </c>
      <c r="X25" s="227">
        <v>2</v>
      </c>
      <c r="Y25" s="213">
        <f t="shared" si="6"/>
        <v>18.181818181818183</v>
      </c>
      <c r="Z25" s="224">
        <v>9</v>
      </c>
      <c r="AA25" s="223">
        <v>0</v>
      </c>
      <c r="AB25" s="214">
        <f t="shared" si="7"/>
        <v>0</v>
      </c>
      <c r="AC25" s="38"/>
    </row>
    <row r="26" spans="1:29" ht="30" customHeight="1">
      <c r="A26" s="47" t="s">
        <v>89</v>
      </c>
      <c r="B26" s="229">
        <v>6</v>
      </c>
      <c r="C26" s="229">
        <v>2</v>
      </c>
      <c r="D26" s="217">
        <f t="shared" si="0"/>
        <v>33.333333333333329</v>
      </c>
      <c r="E26" s="224">
        <v>6</v>
      </c>
      <c r="F26" s="224">
        <v>2</v>
      </c>
      <c r="G26" s="213">
        <f t="shared" si="1"/>
        <v>33.333333333333329</v>
      </c>
      <c r="H26" s="225">
        <v>1</v>
      </c>
      <c r="I26" s="225">
        <v>0</v>
      </c>
      <c r="J26" s="213">
        <f t="shared" si="2"/>
        <v>0</v>
      </c>
      <c r="K26" s="224">
        <v>0</v>
      </c>
      <c r="L26" s="224">
        <v>0</v>
      </c>
      <c r="M26" s="213"/>
      <c r="N26" s="225">
        <v>0</v>
      </c>
      <c r="O26" s="225"/>
      <c r="P26" s="213"/>
      <c r="Q26" s="228">
        <v>4</v>
      </c>
      <c r="R26" s="225">
        <v>1</v>
      </c>
      <c r="S26" s="213">
        <f t="shared" si="4"/>
        <v>25</v>
      </c>
      <c r="T26" s="213">
        <v>4</v>
      </c>
      <c r="U26" s="206">
        <v>2</v>
      </c>
      <c r="V26" s="206">
        <f t="shared" si="5"/>
        <v>50</v>
      </c>
      <c r="W26" s="224">
        <v>4</v>
      </c>
      <c r="X26" s="227">
        <v>2</v>
      </c>
      <c r="Y26" s="213">
        <f t="shared" si="6"/>
        <v>50</v>
      </c>
      <c r="Z26" s="224">
        <v>4</v>
      </c>
      <c r="AA26" s="223">
        <v>1</v>
      </c>
      <c r="AB26" s="214">
        <f t="shared" si="7"/>
        <v>25</v>
      </c>
      <c r="AC26" s="38"/>
    </row>
    <row r="27" spans="1:29" ht="30" customHeight="1">
      <c r="A27" s="47" t="s">
        <v>90</v>
      </c>
      <c r="B27" s="229">
        <v>12</v>
      </c>
      <c r="C27" s="229">
        <v>3</v>
      </c>
      <c r="D27" s="217">
        <f t="shared" si="0"/>
        <v>25</v>
      </c>
      <c r="E27" s="224">
        <v>12</v>
      </c>
      <c r="F27" s="224">
        <v>3</v>
      </c>
      <c r="G27" s="213">
        <f t="shared" si="1"/>
        <v>25</v>
      </c>
      <c r="H27" s="225">
        <v>1</v>
      </c>
      <c r="I27" s="225">
        <v>0</v>
      </c>
      <c r="J27" s="213">
        <f t="shared" si="2"/>
        <v>0</v>
      </c>
      <c r="K27" s="224">
        <v>0</v>
      </c>
      <c r="L27" s="224">
        <v>0</v>
      </c>
      <c r="M27" s="213"/>
      <c r="N27" s="225">
        <v>0</v>
      </c>
      <c r="O27" s="225"/>
      <c r="P27" s="213"/>
      <c r="Q27" s="228">
        <v>9</v>
      </c>
      <c r="R27" s="225">
        <v>0</v>
      </c>
      <c r="S27" s="213">
        <f t="shared" si="4"/>
        <v>0</v>
      </c>
      <c r="T27" s="213">
        <v>10</v>
      </c>
      <c r="U27" s="206">
        <v>2</v>
      </c>
      <c r="V27" s="206">
        <f t="shared" si="5"/>
        <v>20</v>
      </c>
      <c r="W27" s="224">
        <v>10</v>
      </c>
      <c r="X27" s="227">
        <v>2</v>
      </c>
      <c r="Y27" s="213">
        <f t="shared" si="6"/>
        <v>20</v>
      </c>
      <c r="Z27" s="224">
        <v>10</v>
      </c>
      <c r="AA27" s="223">
        <v>1</v>
      </c>
      <c r="AB27" s="214">
        <f t="shared" si="7"/>
        <v>10</v>
      </c>
      <c r="AC27" s="38"/>
    </row>
    <row r="28" spans="1:29" ht="30" customHeight="1">
      <c r="A28" s="47" t="s">
        <v>91</v>
      </c>
      <c r="B28" s="229">
        <v>10</v>
      </c>
      <c r="C28" s="229">
        <v>0</v>
      </c>
      <c r="D28" s="217">
        <f t="shared" si="0"/>
        <v>0</v>
      </c>
      <c r="E28" s="224">
        <v>10</v>
      </c>
      <c r="F28" s="224">
        <v>0</v>
      </c>
      <c r="G28" s="213">
        <f t="shared" si="1"/>
        <v>0</v>
      </c>
      <c r="H28" s="225">
        <v>1</v>
      </c>
      <c r="I28" s="225">
        <v>0</v>
      </c>
      <c r="J28" s="213">
        <f t="shared" si="2"/>
        <v>0</v>
      </c>
      <c r="K28" s="224">
        <v>1</v>
      </c>
      <c r="L28" s="224">
        <v>0</v>
      </c>
      <c r="M28" s="213">
        <f t="shared" si="3"/>
        <v>0</v>
      </c>
      <c r="N28" s="225">
        <v>0</v>
      </c>
      <c r="O28" s="225"/>
      <c r="P28" s="213"/>
      <c r="Q28" s="228">
        <v>4</v>
      </c>
      <c r="R28" s="225">
        <v>0</v>
      </c>
      <c r="S28" s="213">
        <f t="shared" si="4"/>
        <v>0</v>
      </c>
      <c r="T28" s="213">
        <v>8</v>
      </c>
      <c r="U28" s="206">
        <v>0</v>
      </c>
      <c r="V28" s="206">
        <f t="shared" si="5"/>
        <v>0</v>
      </c>
      <c r="W28" s="224">
        <v>8</v>
      </c>
      <c r="X28" s="227">
        <v>0</v>
      </c>
      <c r="Y28" s="213">
        <f t="shared" si="6"/>
        <v>0</v>
      </c>
      <c r="Z28" s="224">
        <v>5</v>
      </c>
      <c r="AA28" s="223">
        <v>0</v>
      </c>
      <c r="AB28" s="214">
        <f t="shared" si="7"/>
        <v>0</v>
      </c>
      <c r="AC28" s="38"/>
    </row>
    <row r="29" spans="1:29" ht="30" customHeight="1">
      <c r="A29" s="47" t="s">
        <v>92</v>
      </c>
      <c r="B29" s="229">
        <v>6</v>
      </c>
      <c r="C29" s="229">
        <v>2</v>
      </c>
      <c r="D29" s="217">
        <f t="shared" si="0"/>
        <v>33.333333333333329</v>
      </c>
      <c r="E29" s="224">
        <v>6</v>
      </c>
      <c r="F29" s="224">
        <v>2</v>
      </c>
      <c r="G29" s="213">
        <f t="shared" ref="G29" si="9">F29/E29*100</f>
        <v>33.333333333333329</v>
      </c>
      <c r="H29" s="225">
        <v>1</v>
      </c>
      <c r="I29" s="225">
        <v>0</v>
      </c>
      <c r="J29" s="213">
        <f t="shared" si="2"/>
        <v>0</v>
      </c>
      <c r="K29" s="224">
        <v>0</v>
      </c>
      <c r="L29" s="224">
        <v>0</v>
      </c>
      <c r="M29" s="213"/>
      <c r="N29" s="225">
        <v>0</v>
      </c>
      <c r="O29" s="225"/>
      <c r="P29" s="213"/>
      <c r="Q29" s="228">
        <v>4</v>
      </c>
      <c r="R29" s="225">
        <v>1</v>
      </c>
      <c r="S29" s="213">
        <f t="shared" ref="S29" si="10">R29/Q29*100</f>
        <v>25</v>
      </c>
      <c r="T29" s="213">
        <v>5</v>
      </c>
      <c r="U29" s="206">
        <v>1</v>
      </c>
      <c r="V29" s="206">
        <f t="shared" si="5"/>
        <v>20</v>
      </c>
      <c r="W29" s="224">
        <v>5</v>
      </c>
      <c r="X29" s="227">
        <v>1</v>
      </c>
      <c r="Y29" s="213">
        <f t="shared" ref="Y29" si="11">X29/W29*100</f>
        <v>20</v>
      </c>
      <c r="Z29" s="224">
        <v>4</v>
      </c>
      <c r="AA29" s="223">
        <v>0</v>
      </c>
      <c r="AB29" s="214">
        <f t="shared" ref="AB29" si="12">AA29/Z29*100</f>
        <v>0</v>
      </c>
      <c r="AC29" s="38"/>
    </row>
    <row r="30" spans="1:29" ht="51" customHeight="1">
      <c r="B30" s="369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174"/>
      <c r="R30" s="174"/>
      <c r="S30" s="174"/>
      <c r="T30" s="184"/>
      <c r="U30" s="174"/>
      <c r="V30" s="174"/>
      <c r="W30" s="174"/>
      <c r="X30" s="174"/>
      <c r="Y30" s="174"/>
      <c r="Z30" s="174"/>
      <c r="AA30" s="174"/>
      <c r="AB30" s="174"/>
    </row>
    <row r="35" spans="5:28" ht="409.6" customHeight="1"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</row>
  </sheetData>
  <mergeCells count="12">
    <mergeCell ref="B1:P1"/>
    <mergeCell ref="B30:P30"/>
    <mergeCell ref="Q3:S5"/>
    <mergeCell ref="W3:Y5"/>
    <mergeCell ref="Z3:AB5"/>
    <mergeCell ref="T3:V5"/>
    <mergeCell ref="A3:A6"/>
    <mergeCell ref="E3:G5"/>
    <mergeCell ref="H3:J5"/>
    <mergeCell ref="K3:M5"/>
    <mergeCell ref="N3:P5"/>
    <mergeCell ref="B3:D5"/>
  </mergeCells>
  <printOptions horizontalCentered="1"/>
  <pageMargins left="0" right="0" top="0" bottom="0" header="0" footer="0"/>
  <pageSetup paperSize="9" scale="62" orientation="landscape" r:id="rId1"/>
  <headerFooter alignWithMargins="0"/>
  <colBreaks count="1" manualBreakCount="1">
    <brk id="16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zoomScale="80" zoomScaleNormal="70" zoomScaleSheetLayoutView="80" workbookViewId="0">
      <selection activeCell="H9" sqref="H9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21" t="s">
        <v>192</v>
      </c>
      <c r="B1" s="321"/>
      <c r="C1" s="321"/>
      <c r="D1" s="321"/>
      <c r="E1" s="321"/>
    </row>
    <row r="2" spans="1:9" ht="29.25" customHeight="1">
      <c r="A2" s="441" t="s">
        <v>193</v>
      </c>
      <c r="B2" s="441"/>
      <c r="C2" s="441"/>
      <c r="D2" s="441"/>
      <c r="E2" s="441"/>
    </row>
    <row r="3" spans="1:9" s="2" customFormat="1" ht="23.25" customHeight="1">
      <c r="A3" s="314" t="s">
        <v>0</v>
      </c>
      <c r="B3" s="322" t="s">
        <v>139</v>
      </c>
      <c r="C3" s="322" t="s">
        <v>140</v>
      </c>
      <c r="D3" s="340" t="s">
        <v>1</v>
      </c>
      <c r="E3" s="341"/>
    </row>
    <row r="4" spans="1:9" s="2" customFormat="1" ht="27.6">
      <c r="A4" s="315"/>
      <c r="B4" s="323"/>
      <c r="C4" s="323"/>
      <c r="D4" s="3" t="s">
        <v>2</v>
      </c>
      <c r="E4" s="4" t="s">
        <v>194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141</v>
      </c>
      <c r="B6" s="442" t="s">
        <v>142</v>
      </c>
      <c r="C6" s="442">
        <v>836</v>
      </c>
      <c r="D6" s="166" t="s">
        <v>142</v>
      </c>
      <c r="E6" s="20" t="s">
        <v>142</v>
      </c>
      <c r="I6" s="10"/>
    </row>
    <row r="7" spans="1:9" s="2" customFormat="1" ht="29.25" customHeight="1">
      <c r="A7" s="277" t="s">
        <v>143</v>
      </c>
      <c r="B7" s="442">
        <v>36</v>
      </c>
      <c r="C7" s="442">
        <v>764</v>
      </c>
      <c r="D7" s="166" t="s">
        <v>159</v>
      </c>
      <c r="E7" s="20">
        <f t="shared" ref="E7:E11" si="0">C7-B7</f>
        <v>728</v>
      </c>
      <c r="I7" s="10"/>
    </row>
    <row r="8" spans="1:9" s="2" customFormat="1" ht="48.75" customHeight="1">
      <c r="A8" s="11" t="s">
        <v>144</v>
      </c>
      <c r="B8" s="442">
        <v>2</v>
      </c>
      <c r="C8" s="442">
        <v>36</v>
      </c>
      <c r="D8" s="166" t="s">
        <v>160</v>
      </c>
      <c r="E8" s="20">
        <f>C8-B8</f>
        <v>34</v>
      </c>
      <c r="I8" s="10"/>
    </row>
    <row r="9" spans="1:9" s="2" customFormat="1" ht="34.5" customHeight="1">
      <c r="A9" s="12" t="s">
        <v>154</v>
      </c>
      <c r="B9" s="442">
        <v>0</v>
      </c>
      <c r="C9" s="442">
        <v>9</v>
      </c>
      <c r="D9" s="166" t="s">
        <v>117</v>
      </c>
      <c r="E9" s="20">
        <f t="shared" si="0"/>
        <v>9</v>
      </c>
      <c r="I9" s="10"/>
    </row>
    <row r="10" spans="1:9" s="2" customFormat="1" ht="48.75" customHeight="1">
      <c r="A10" s="12" t="s">
        <v>51</v>
      </c>
      <c r="B10" s="442">
        <v>0</v>
      </c>
      <c r="C10" s="442">
        <v>2</v>
      </c>
      <c r="D10" s="166" t="s">
        <v>117</v>
      </c>
      <c r="E10" s="20">
        <f t="shared" si="0"/>
        <v>2</v>
      </c>
      <c r="I10" s="10"/>
    </row>
    <row r="11" spans="1:9" s="2" customFormat="1" ht="54.75" customHeight="1">
      <c r="A11" s="12" t="s">
        <v>52</v>
      </c>
      <c r="B11" s="278">
        <v>16</v>
      </c>
      <c r="C11" s="278">
        <v>235</v>
      </c>
      <c r="D11" s="166" t="s">
        <v>161</v>
      </c>
      <c r="E11" s="20">
        <f t="shared" si="0"/>
        <v>219</v>
      </c>
      <c r="I11" s="10"/>
    </row>
    <row r="12" spans="1:9" s="2" customFormat="1" ht="12.75" customHeight="1">
      <c r="A12" s="310" t="s">
        <v>9</v>
      </c>
      <c r="B12" s="311"/>
      <c r="C12" s="311"/>
      <c r="D12" s="311"/>
      <c r="E12" s="311"/>
      <c r="I12" s="10"/>
    </row>
    <row r="13" spans="1:9" s="2" customFormat="1" ht="18" customHeight="1">
      <c r="A13" s="312"/>
      <c r="B13" s="313"/>
      <c r="C13" s="313"/>
      <c r="D13" s="313"/>
      <c r="E13" s="313"/>
      <c r="I13" s="10"/>
    </row>
    <row r="14" spans="1:9" s="2" customFormat="1" ht="20.25" customHeight="1">
      <c r="A14" s="314" t="s">
        <v>0</v>
      </c>
      <c r="B14" s="316" t="s">
        <v>146</v>
      </c>
      <c r="C14" s="316" t="s">
        <v>71</v>
      </c>
      <c r="D14" s="340" t="s">
        <v>1</v>
      </c>
      <c r="E14" s="341"/>
      <c r="I14" s="10"/>
    </row>
    <row r="15" spans="1:9" ht="35.25" customHeight="1">
      <c r="A15" s="315"/>
      <c r="B15" s="316"/>
      <c r="C15" s="316"/>
      <c r="D15" s="17" t="s">
        <v>2</v>
      </c>
      <c r="E15" s="4" t="s">
        <v>155</v>
      </c>
      <c r="I15" s="10"/>
    </row>
    <row r="16" spans="1:9" ht="28.5" customHeight="1">
      <c r="A16" s="8" t="s">
        <v>195</v>
      </c>
      <c r="B16" s="443" t="s">
        <v>196</v>
      </c>
      <c r="C16" s="278">
        <v>546</v>
      </c>
      <c r="D16" s="166" t="s">
        <v>148</v>
      </c>
      <c r="E16" s="166" t="s">
        <v>148</v>
      </c>
      <c r="I16" s="10"/>
    </row>
    <row r="17" spans="1:9" ht="25.5" customHeight="1">
      <c r="A17" s="283" t="s">
        <v>143</v>
      </c>
      <c r="B17" s="278">
        <v>31</v>
      </c>
      <c r="C17" s="278">
        <v>511</v>
      </c>
      <c r="D17" s="166" t="s">
        <v>162</v>
      </c>
      <c r="E17" s="21">
        <f t="shared" ref="E17:E18" si="1">C17-B17</f>
        <v>480</v>
      </c>
      <c r="I17" s="10"/>
    </row>
    <row r="18" spans="1:9" ht="30" customHeight="1">
      <c r="A18" s="13" t="s">
        <v>53</v>
      </c>
      <c r="B18" s="278">
        <v>18</v>
      </c>
      <c r="C18" s="278">
        <v>252</v>
      </c>
      <c r="D18" s="166" t="s">
        <v>163</v>
      </c>
      <c r="E18" s="21">
        <f t="shared" si="1"/>
        <v>234</v>
      </c>
      <c r="I18" s="10"/>
    </row>
    <row r="19" spans="1:9">
      <c r="A19" s="319" t="s">
        <v>137</v>
      </c>
      <c r="B19" s="319"/>
      <c r="C19" s="319"/>
      <c r="D19" s="319"/>
      <c r="E19" s="319"/>
    </row>
    <row r="20" spans="1:9" ht="30" customHeight="1">
      <c r="A20" s="320"/>
      <c r="B20" s="320"/>
      <c r="C20" s="320"/>
      <c r="D20" s="320"/>
      <c r="E20" s="320"/>
    </row>
    <row r="22" spans="1:9">
      <c r="C22" s="444"/>
    </row>
    <row r="24" spans="1:9">
      <c r="A24" s="444"/>
    </row>
  </sheetData>
  <mergeCells count="12">
    <mergeCell ref="A12:E13"/>
    <mergeCell ref="A14:A15"/>
    <mergeCell ref="B14:B15"/>
    <mergeCell ref="C14:C15"/>
    <mergeCell ref="D14:E14"/>
    <mergeCell ref="A19:E20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3"/>
  <sheetViews>
    <sheetView view="pageBreakPreview" topLeftCell="K1" zoomScale="81" zoomScaleNormal="90" zoomScaleSheetLayoutView="81" workbookViewId="0">
      <selection activeCell="AA9" sqref="AA9"/>
    </sheetView>
  </sheetViews>
  <sheetFormatPr defaultColWidth="9.109375" defaultRowHeight="13.8"/>
  <cols>
    <col min="1" max="1" width="30.6640625" style="275" customWidth="1"/>
    <col min="2" max="2" width="17.5546875" style="275" customWidth="1"/>
    <col min="3" max="7" width="9.6640625" style="275" customWidth="1"/>
    <col min="8" max="8" width="11.33203125" style="275" customWidth="1"/>
    <col min="9" max="10" width="9.6640625" style="275" customWidth="1"/>
    <col min="11" max="11" width="11.6640625" style="275" customWidth="1"/>
    <col min="12" max="13" width="8" style="275" customWidth="1"/>
    <col min="14" max="14" width="9.88671875" style="275" customWidth="1"/>
    <col min="15" max="15" width="8.33203125" style="275" customWidth="1"/>
    <col min="16" max="16" width="8.109375" style="275" customWidth="1"/>
    <col min="17" max="17" width="10" style="275" customWidth="1"/>
    <col min="18" max="18" width="15" style="275" customWidth="1"/>
    <col min="19" max="20" width="8.88671875" style="275" customWidth="1"/>
    <col min="21" max="21" width="8.6640625" style="275" customWidth="1"/>
    <col min="22" max="22" width="8.109375" style="275" customWidth="1"/>
    <col min="23" max="16384" width="9.109375" style="275"/>
  </cols>
  <sheetData>
    <row r="1" spans="1:24" s="231" customFormat="1" ht="57.75" customHeight="1">
      <c r="A1" s="425" t="s">
        <v>105</v>
      </c>
      <c r="B1" s="426" t="s">
        <v>158</v>
      </c>
      <c r="C1" s="426"/>
      <c r="D1" s="426"/>
      <c r="E1" s="426"/>
      <c r="F1" s="426"/>
      <c r="G1" s="426"/>
      <c r="H1" s="426"/>
      <c r="I1" s="426"/>
      <c r="J1" s="426"/>
      <c r="K1" s="426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</row>
    <row r="2" spans="1:24" s="234" customFormat="1" ht="14.25" customHeight="1">
      <c r="A2" s="232"/>
      <c r="B2" s="232"/>
      <c r="C2" s="232"/>
      <c r="D2" s="232"/>
      <c r="E2" s="232"/>
      <c r="F2" s="232"/>
      <c r="G2" s="233"/>
      <c r="H2" s="232"/>
      <c r="I2" s="232"/>
      <c r="J2" s="232"/>
      <c r="K2" s="237"/>
      <c r="L2" s="232"/>
      <c r="M2" s="233"/>
      <c r="N2" s="232"/>
      <c r="O2" s="235"/>
      <c r="P2" s="236"/>
      <c r="Q2" s="235"/>
      <c r="R2" s="235"/>
      <c r="T2" s="235"/>
      <c r="U2" s="237"/>
      <c r="V2" s="237"/>
      <c r="W2" s="238"/>
      <c r="X2" s="237" t="s">
        <v>13</v>
      </c>
    </row>
    <row r="3" spans="1:24" s="243" customFormat="1" ht="60" customHeight="1">
      <c r="A3" s="335"/>
      <c r="B3" s="240" t="s">
        <v>107</v>
      </c>
      <c r="C3" s="324" t="s">
        <v>17</v>
      </c>
      <c r="D3" s="324"/>
      <c r="E3" s="324"/>
      <c r="F3" s="324" t="s">
        <v>108</v>
      </c>
      <c r="G3" s="324"/>
      <c r="H3" s="324"/>
      <c r="I3" s="324" t="s">
        <v>109</v>
      </c>
      <c r="J3" s="324"/>
      <c r="K3" s="324"/>
      <c r="L3" s="324" t="s">
        <v>110</v>
      </c>
      <c r="M3" s="324"/>
      <c r="N3" s="324"/>
      <c r="O3" s="331" t="s">
        <v>14</v>
      </c>
      <c r="P3" s="332"/>
      <c r="Q3" s="333"/>
      <c r="R3" s="241" t="s">
        <v>111</v>
      </c>
      <c r="S3" s="324" t="s">
        <v>112</v>
      </c>
      <c r="T3" s="324"/>
      <c r="U3" s="324"/>
      <c r="V3" s="324" t="s">
        <v>113</v>
      </c>
      <c r="W3" s="324"/>
      <c r="X3" s="324"/>
    </row>
    <row r="4" spans="1:24" s="429" customFormat="1" ht="26.25" customHeight="1">
      <c r="A4" s="336"/>
      <c r="B4" s="427" t="s">
        <v>114</v>
      </c>
      <c r="C4" s="427" t="s">
        <v>58</v>
      </c>
      <c r="D4" s="427" t="s">
        <v>114</v>
      </c>
      <c r="E4" s="428" t="s">
        <v>2</v>
      </c>
      <c r="F4" s="427" t="s">
        <v>58</v>
      </c>
      <c r="G4" s="427" t="s">
        <v>114</v>
      </c>
      <c r="H4" s="428" t="s">
        <v>2</v>
      </c>
      <c r="I4" s="427" t="s">
        <v>58</v>
      </c>
      <c r="J4" s="427" t="s">
        <v>114</v>
      </c>
      <c r="K4" s="428" t="s">
        <v>2</v>
      </c>
      <c r="L4" s="427" t="s">
        <v>58</v>
      </c>
      <c r="M4" s="427" t="s">
        <v>114</v>
      </c>
      <c r="N4" s="428" t="s">
        <v>2</v>
      </c>
      <c r="O4" s="427" t="s">
        <v>58</v>
      </c>
      <c r="P4" s="427" t="s">
        <v>114</v>
      </c>
      <c r="Q4" s="428" t="s">
        <v>2</v>
      </c>
      <c r="R4" s="427" t="s">
        <v>114</v>
      </c>
      <c r="S4" s="427" t="s">
        <v>58</v>
      </c>
      <c r="T4" s="427" t="s">
        <v>114</v>
      </c>
      <c r="U4" s="428" t="s">
        <v>2</v>
      </c>
      <c r="V4" s="427" t="s">
        <v>58</v>
      </c>
      <c r="W4" s="244" t="s">
        <v>114</v>
      </c>
      <c r="X4" s="428" t="s">
        <v>2</v>
      </c>
    </row>
    <row r="5" spans="1:24" s="252" customFormat="1" ht="11.25" customHeight="1">
      <c r="A5" s="249" t="s">
        <v>3</v>
      </c>
      <c r="B5" s="250">
        <v>1</v>
      </c>
      <c r="C5" s="250">
        <v>2</v>
      </c>
      <c r="D5" s="250">
        <v>3</v>
      </c>
      <c r="E5" s="250">
        <v>4</v>
      </c>
      <c r="F5" s="250">
        <v>5</v>
      </c>
      <c r="G5" s="251">
        <v>6</v>
      </c>
      <c r="H5" s="250">
        <v>7</v>
      </c>
      <c r="I5" s="250">
        <v>8</v>
      </c>
      <c r="J5" s="250">
        <v>9</v>
      </c>
      <c r="K5" s="250">
        <v>10</v>
      </c>
      <c r="L5" s="250">
        <v>11</v>
      </c>
      <c r="M5" s="251">
        <v>12</v>
      </c>
      <c r="N5" s="250">
        <v>13</v>
      </c>
      <c r="O5" s="250">
        <v>14</v>
      </c>
      <c r="P5" s="251">
        <v>15</v>
      </c>
      <c r="Q5" s="250">
        <v>16</v>
      </c>
      <c r="R5" s="250">
        <v>17</v>
      </c>
      <c r="S5" s="250">
        <v>18</v>
      </c>
      <c r="T5" s="250">
        <v>19</v>
      </c>
      <c r="U5" s="250">
        <v>20</v>
      </c>
      <c r="V5" s="250">
        <v>21</v>
      </c>
      <c r="W5" s="251">
        <v>22</v>
      </c>
      <c r="X5" s="250">
        <v>23</v>
      </c>
    </row>
    <row r="6" spans="1:24" s="258" customFormat="1" ht="16.5" customHeight="1">
      <c r="A6" s="253" t="s">
        <v>16</v>
      </c>
      <c r="B6" s="430">
        <f>SUM(B7:B27)</f>
        <v>836</v>
      </c>
      <c r="C6" s="254">
        <f>SUM(C7:C27)</f>
        <v>36</v>
      </c>
      <c r="D6" s="254">
        <f>SUM(D7:D27)</f>
        <v>764</v>
      </c>
      <c r="E6" s="255" t="s">
        <v>159</v>
      </c>
      <c r="F6" s="254">
        <f>SUM(F7:F27)</f>
        <v>2</v>
      </c>
      <c r="G6" s="256">
        <f>SUM(G7:G27)</f>
        <v>36</v>
      </c>
      <c r="H6" s="255" t="s">
        <v>160</v>
      </c>
      <c r="I6" s="254">
        <f>SUM(I7:I27)</f>
        <v>0</v>
      </c>
      <c r="J6" s="254">
        <f>SUM(J7:J27)</f>
        <v>9</v>
      </c>
      <c r="K6" s="255" t="s">
        <v>117</v>
      </c>
      <c r="L6" s="254">
        <f>SUM(L7:L27)</f>
        <v>0</v>
      </c>
      <c r="M6" s="256">
        <f>SUM(M7:M27)</f>
        <v>2</v>
      </c>
      <c r="N6" s="255" t="s">
        <v>117</v>
      </c>
      <c r="O6" s="254">
        <f>SUM(O7:O27)</f>
        <v>16</v>
      </c>
      <c r="P6" s="256">
        <f>SUM(P7:P27)</f>
        <v>235</v>
      </c>
      <c r="Q6" s="255" t="s">
        <v>161</v>
      </c>
      <c r="R6" s="254">
        <f>SUM(R7:R27)</f>
        <v>546</v>
      </c>
      <c r="S6" s="254">
        <f>SUM(S7:S27)</f>
        <v>31</v>
      </c>
      <c r="T6" s="254">
        <f>SUM(T7:T27)</f>
        <v>511</v>
      </c>
      <c r="U6" s="255" t="s">
        <v>162</v>
      </c>
      <c r="V6" s="254">
        <f>SUM(V7:V27)</f>
        <v>18</v>
      </c>
      <c r="W6" s="256">
        <f>SUM(W7:W27)</f>
        <v>252</v>
      </c>
      <c r="X6" s="255" t="s">
        <v>163</v>
      </c>
    </row>
    <row r="7" spans="1:24" s="266" customFormat="1" ht="28.5" customHeight="1">
      <c r="A7" s="259" t="s">
        <v>115</v>
      </c>
      <c r="B7" s="260">
        <v>160</v>
      </c>
      <c r="C7" s="260">
        <v>5</v>
      </c>
      <c r="D7" s="261">
        <v>118</v>
      </c>
      <c r="E7" s="255" t="s">
        <v>164</v>
      </c>
      <c r="F7" s="260">
        <v>1</v>
      </c>
      <c r="G7" s="262">
        <v>11</v>
      </c>
      <c r="H7" s="255" t="s">
        <v>165</v>
      </c>
      <c r="I7" s="260">
        <v>0</v>
      </c>
      <c r="J7" s="431">
        <v>2</v>
      </c>
      <c r="K7" s="255" t="s">
        <v>117</v>
      </c>
      <c r="L7" s="260">
        <v>0</v>
      </c>
      <c r="M7" s="262">
        <v>0</v>
      </c>
      <c r="N7" s="255" t="s">
        <v>117</v>
      </c>
      <c r="O7" s="260">
        <v>5</v>
      </c>
      <c r="P7" s="262">
        <v>42</v>
      </c>
      <c r="Q7" s="255" t="s">
        <v>166</v>
      </c>
      <c r="R7" s="260">
        <v>79</v>
      </c>
      <c r="S7" s="260">
        <v>4</v>
      </c>
      <c r="T7" s="432">
        <v>64</v>
      </c>
      <c r="U7" s="255" t="s">
        <v>167</v>
      </c>
      <c r="V7" s="260">
        <v>4</v>
      </c>
      <c r="W7" s="262">
        <v>38</v>
      </c>
      <c r="X7" s="255" t="s">
        <v>168</v>
      </c>
    </row>
    <row r="8" spans="1:24" s="267" customFormat="1" ht="31.5" customHeight="1">
      <c r="A8" s="259" t="s">
        <v>116</v>
      </c>
      <c r="B8" s="260">
        <v>154</v>
      </c>
      <c r="C8" s="260">
        <v>8</v>
      </c>
      <c r="D8" s="261">
        <v>151</v>
      </c>
      <c r="E8" s="255" t="s">
        <v>169</v>
      </c>
      <c r="F8" s="260">
        <v>0</v>
      </c>
      <c r="G8" s="262">
        <v>3</v>
      </c>
      <c r="H8" s="255" t="s">
        <v>117</v>
      </c>
      <c r="I8" s="260">
        <v>0</v>
      </c>
      <c r="J8" s="260">
        <v>1</v>
      </c>
      <c r="K8" s="255" t="s">
        <v>117</v>
      </c>
      <c r="L8" s="260">
        <v>0</v>
      </c>
      <c r="M8" s="262">
        <v>0</v>
      </c>
      <c r="N8" s="255" t="s">
        <v>117</v>
      </c>
      <c r="O8" s="260">
        <v>0</v>
      </c>
      <c r="P8" s="262">
        <v>35</v>
      </c>
      <c r="Q8" s="255" t="s">
        <v>117</v>
      </c>
      <c r="R8" s="260">
        <v>102</v>
      </c>
      <c r="S8" s="260">
        <v>8</v>
      </c>
      <c r="T8" s="432">
        <v>100</v>
      </c>
      <c r="U8" s="255" t="s">
        <v>170</v>
      </c>
      <c r="V8" s="260">
        <v>5</v>
      </c>
      <c r="W8" s="262">
        <v>42</v>
      </c>
      <c r="X8" s="255" t="s">
        <v>166</v>
      </c>
    </row>
    <row r="9" spans="1:24" s="266" customFormat="1" ht="16.5" customHeight="1">
      <c r="A9" s="268" t="s">
        <v>118</v>
      </c>
      <c r="B9" s="433">
        <v>62</v>
      </c>
      <c r="C9" s="260">
        <v>2</v>
      </c>
      <c r="D9" s="261">
        <v>53</v>
      </c>
      <c r="E9" s="255" t="s">
        <v>171</v>
      </c>
      <c r="F9" s="260">
        <v>0</v>
      </c>
      <c r="G9" s="262">
        <v>2</v>
      </c>
      <c r="H9" s="255" t="s">
        <v>117</v>
      </c>
      <c r="I9" s="260">
        <v>0</v>
      </c>
      <c r="J9" s="260">
        <v>1</v>
      </c>
      <c r="K9" s="255" t="s">
        <v>117</v>
      </c>
      <c r="L9" s="260">
        <v>0</v>
      </c>
      <c r="M9" s="262">
        <v>0</v>
      </c>
      <c r="N9" s="255" t="s">
        <v>117</v>
      </c>
      <c r="O9" s="260">
        <v>0</v>
      </c>
      <c r="P9" s="262">
        <v>11</v>
      </c>
      <c r="Q9" s="255" t="s">
        <v>117</v>
      </c>
      <c r="R9" s="260">
        <v>40</v>
      </c>
      <c r="S9" s="260">
        <v>2</v>
      </c>
      <c r="T9" s="433">
        <v>35</v>
      </c>
      <c r="U9" s="255" t="s">
        <v>172</v>
      </c>
      <c r="V9" s="260">
        <v>1</v>
      </c>
      <c r="W9" s="262">
        <v>13</v>
      </c>
      <c r="X9" s="255" t="s">
        <v>173</v>
      </c>
    </row>
    <row r="10" spans="1:24" s="266" customFormat="1" ht="16.5" customHeight="1">
      <c r="A10" s="268" t="s">
        <v>119</v>
      </c>
      <c r="B10" s="433">
        <v>94</v>
      </c>
      <c r="C10" s="260">
        <v>5</v>
      </c>
      <c r="D10" s="261">
        <v>85</v>
      </c>
      <c r="E10" s="255" t="s">
        <v>174</v>
      </c>
      <c r="F10" s="260">
        <v>0</v>
      </c>
      <c r="G10" s="262">
        <v>4</v>
      </c>
      <c r="H10" s="255" t="s">
        <v>117</v>
      </c>
      <c r="I10" s="260">
        <v>0</v>
      </c>
      <c r="J10" s="260">
        <v>1</v>
      </c>
      <c r="K10" s="255" t="s">
        <v>117</v>
      </c>
      <c r="L10" s="260">
        <v>0</v>
      </c>
      <c r="M10" s="262">
        <v>1</v>
      </c>
      <c r="N10" s="255" t="s">
        <v>117</v>
      </c>
      <c r="O10" s="260">
        <v>3</v>
      </c>
      <c r="P10" s="262">
        <v>26</v>
      </c>
      <c r="Q10" s="255" t="s">
        <v>175</v>
      </c>
      <c r="R10" s="260">
        <v>68</v>
      </c>
      <c r="S10" s="260">
        <v>4</v>
      </c>
      <c r="T10" s="433">
        <v>62</v>
      </c>
      <c r="U10" s="255" t="s">
        <v>176</v>
      </c>
      <c r="V10" s="260">
        <v>3</v>
      </c>
      <c r="W10" s="262">
        <v>34</v>
      </c>
      <c r="X10" s="255" t="s">
        <v>177</v>
      </c>
    </row>
    <row r="11" spans="1:24" s="266" customFormat="1" ht="16.5" customHeight="1">
      <c r="A11" s="268" t="s">
        <v>120</v>
      </c>
      <c r="B11" s="433">
        <v>24</v>
      </c>
      <c r="C11" s="260">
        <v>1</v>
      </c>
      <c r="D11" s="261">
        <v>23</v>
      </c>
      <c r="E11" s="255" t="s">
        <v>178</v>
      </c>
      <c r="F11" s="260">
        <v>0</v>
      </c>
      <c r="G11" s="262">
        <v>1</v>
      </c>
      <c r="H11" s="255" t="s">
        <v>117</v>
      </c>
      <c r="I11" s="260">
        <v>0</v>
      </c>
      <c r="J11" s="260">
        <v>0</v>
      </c>
      <c r="K11" s="255" t="s">
        <v>117</v>
      </c>
      <c r="L11" s="260">
        <v>0</v>
      </c>
      <c r="M11" s="262">
        <v>0</v>
      </c>
      <c r="N11" s="255" t="s">
        <v>117</v>
      </c>
      <c r="O11" s="260">
        <v>1</v>
      </c>
      <c r="P11" s="262">
        <v>10</v>
      </c>
      <c r="Q11" s="255" t="s">
        <v>179</v>
      </c>
      <c r="R11" s="260">
        <v>16</v>
      </c>
      <c r="S11" s="260">
        <v>1</v>
      </c>
      <c r="T11" s="433">
        <v>15</v>
      </c>
      <c r="U11" s="255" t="s">
        <v>180</v>
      </c>
      <c r="V11" s="260">
        <v>0</v>
      </c>
      <c r="W11" s="262">
        <v>7</v>
      </c>
      <c r="X11" s="255" t="s">
        <v>117</v>
      </c>
    </row>
    <row r="12" spans="1:24" s="438" customFormat="1" ht="16.5" customHeight="1">
      <c r="A12" s="434" t="s">
        <v>121</v>
      </c>
      <c r="B12" s="433">
        <v>14</v>
      </c>
      <c r="C12" s="431" t="s">
        <v>181</v>
      </c>
      <c r="D12" s="435">
        <v>14</v>
      </c>
      <c r="E12" s="255" t="s">
        <v>117</v>
      </c>
      <c r="F12" s="431" t="s">
        <v>181</v>
      </c>
      <c r="G12" s="436">
        <v>1</v>
      </c>
      <c r="H12" s="255" t="s">
        <v>117</v>
      </c>
      <c r="I12" s="431" t="s">
        <v>181</v>
      </c>
      <c r="J12" s="431">
        <v>0</v>
      </c>
      <c r="K12" s="255" t="s">
        <v>117</v>
      </c>
      <c r="L12" s="431" t="s">
        <v>181</v>
      </c>
      <c r="M12" s="436">
        <v>0</v>
      </c>
      <c r="N12" s="255" t="s">
        <v>117</v>
      </c>
      <c r="O12" s="431" t="s">
        <v>181</v>
      </c>
      <c r="P12" s="436">
        <v>9</v>
      </c>
      <c r="Q12" s="255" t="s">
        <v>117</v>
      </c>
      <c r="R12" s="260">
        <v>12</v>
      </c>
      <c r="S12" s="431" t="s">
        <v>181</v>
      </c>
      <c r="T12" s="437">
        <v>12</v>
      </c>
      <c r="U12" s="255" t="s">
        <v>117</v>
      </c>
      <c r="V12" s="431" t="s">
        <v>181</v>
      </c>
      <c r="W12" s="436">
        <v>6</v>
      </c>
      <c r="X12" s="255" t="s">
        <v>117</v>
      </c>
    </row>
    <row r="13" spans="1:24" s="266" customFormat="1" ht="16.5" customHeight="1">
      <c r="A13" s="268" t="s">
        <v>122</v>
      </c>
      <c r="B13" s="433">
        <v>32</v>
      </c>
      <c r="C13" s="260">
        <v>2</v>
      </c>
      <c r="D13" s="261">
        <v>31</v>
      </c>
      <c r="E13" s="255" t="s">
        <v>176</v>
      </c>
      <c r="F13" s="260">
        <v>0</v>
      </c>
      <c r="G13" s="262">
        <v>1</v>
      </c>
      <c r="H13" s="255" t="s">
        <v>117</v>
      </c>
      <c r="I13" s="260">
        <v>0</v>
      </c>
      <c r="J13" s="260">
        <v>0</v>
      </c>
      <c r="K13" s="255" t="s">
        <v>117</v>
      </c>
      <c r="L13" s="260">
        <v>0</v>
      </c>
      <c r="M13" s="262">
        <v>0</v>
      </c>
      <c r="N13" s="255" t="s">
        <v>117</v>
      </c>
      <c r="O13" s="260">
        <v>2</v>
      </c>
      <c r="P13" s="262">
        <v>14</v>
      </c>
      <c r="Q13" s="255" t="s">
        <v>182</v>
      </c>
      <c r="R13" s="260">
        <v>20</v>
      </c>
      <c r="S13" s="260">
        <v>2</v>
      </c>
      <c r="T13" s="433">
        <v>19</v>
      </c>
      <c r="U13" s="255" t="s">
        <v>168</v>
      </c>
      <c r="V13" s="260">
        <v>1</v>
      </c>
      <c r="W13" s="262">
        <v>10</v>
      </c>
      <c r="X13" s="255" t="s">
        <v>179</v>
      </c>
    </row>
    <row r="14" spans="1:24" s="266" customFormat="1" ht="16.5" customHeight="1">
      <c r="A14" s="268" t="s">
        <v>123</v>
      </c>
      <c r="B14" s="433">
        <v>11</v>
      </c>
      <c r="C14" s="260">
        <v>0</v>
      </c>
      <c r="D14" s="261">
        <v>11</v>
      </c>
      <c r="E14" s="255" t="s">
        <v>117</v>
      </c>
      <c r="F14" s="260">
        <v>0</v>
      </c>
      <c r="G14" s="262">
        <v>2</v>
      </c>
      <c r="H14" s="255" t="s">
        <v>117</v>
      </c>
      <c r="I14" s="260">
        <v>0</v>
      </c>
      <c r="J14" s="260">
        <v>2</v>
      </c>
      <c r="K14" s="255" t="s">
        <v>117</v>
      </c>
      <c r="L14" s="260">
        <v>0</v>
      </c>
      <c r="M14" s="262">
        <v>0</v>
      </c>
      <c r="N14" s="255" t="s">
        <v>117</v>
      </c>
      <c r="O14" s="260">
        <v>0</v>
      </c>
      <c r="P14" s="262">
        <v>5</v>
      </c>
      <c r="Q14" s="255" t="s">
        <v>117</v>
      </c>
      <c r="R14" s="260">
        <v>7</v>
      </c>
      <c r="S14" s="260">
        <v>0</v>
      </c>
      <c r="T14" s="433">
        <v>7</v>
      </c>
      <c r="U14" s="255" t="s">
        <v>117</v>
      </c>
      <c r="V14" s="260">
        <v>0</v>
      </c>
      <c r="W14" s="262">
        <v>6</v>
      </c>
      <c r="X14" s="255" t="s">
        <v>117</v>
      </c>
    </row>
    <row r="15" spans="1:24" s="266" customFormat="1" ht="16.5" customHeight="1">
      <c r="A15" s="268" t="s">
        <v>124</v>
      </c>
      <c r="B15" s="433">
        <v>31</v>
      </c>
      <c r="C15" s="260">
        <v>4</v>
      </c>
      <c r="D15" s="261">
        <v>29</v>
      </c>
      <c r="E15" s="255" t="s">
        <v>183</v>
      </c>
      <c r="F15" s="260">
        <v>0</v>
      </c>
      <c r="G15" s="262">
        <v>1</v>
      </c>
      <c r="H15" s="255" t="s">
        <v>117</v>
      </c>
      <c r="I15" s="260">
        <v>0</v>
      </c>
      <c r="J15" s="260">
        <v>0</v>
      </c>
      <c r="K15" s="255" t="s">
        <v>117</v>
      </c>
      <c r="L15" s="260">
        <v>0</v>
      </c>
      <c r="M15" s="262">
        <v>0</v>
      </c>
      <c r="N15" s="255" t="s">
        <v>117</v>
      </c>
      <c r="O15" s="260">
        <v>1</v>
      </c>
      <c r="P15" s="262">
        <v>1</v>
      </c>
      <c r="Q15" s="255">
        <f t="shared" ref="Q15:Q23" si="0">P15/O15*100</f>
        <v>100</v>
      </c>
      <c r="R15" s="260">
        <v>22</v>
      </c>
      <c r="S15" s="260">
        <v>2</v>
      </c>
      <c r="T15" s="433">
        <v>20</v>
      </c>
      <c r="U15" s="255" t="s">
        <v>179</v>
      </c>
      <c r="V15" s="260">
        <v>0</v>
      </c>
      <c r="W15" s="262">
        <v>11</v>
      </c>
      <c r="X15" s="255" t="s">
        <v>117</v>
      </c>
    </row>
    <row r="16" spans="1:24" s="266" customFormat="1" ht="16.5" customHeight="1">
      <c r="A16" s="268" t="s">
        <v>125</v>
      </c>
      <c r="B16" s="433">
        <v>38</v>
      </c>
      <c r="C16" s="260">
        <v>1</v>
      </c>
      <c r="D16" s="261">
        <v>37</v>
      </c>
      <c r="E16" s="255" t="s">
        <v>184</v>
      </c>
      <c r="F16" s="260">
        <v>1</v>
      </c>
      <c r="G16" s="262">
        <v>2</v>
      </c>
      <c r="H16" s="255">
        <f t="shared" ref="H16" si="1">G16/F16*100</f>
        <v>200</v>
      </c>
      <c r="I16" s="260">
        <v>0</v>
      </c>
      <c r="J16" s="260">
        <v>1</v>
      </c>
      <c r="K16" s="255" t="s">
        <v>117</v>
      </c>
      <c r="L16" s="260">
        <v>0</v>
      </c>
      <c r="M16" s="262">
        <v>0</v>
      </c>
      <c r="N16" s="255" t="s">
        <v>117</v>
      </c>
      <c r="O16" s="260">
        <v>0</v>
      </c>
      <c r="P16" s="262">
        <v>5</v>
      </c>
      <c r="Q16" s="255" t="s">
        <v>117</v>
      </c>
      <c r="R16" s="260">
        <v>25</v>
      </c>
      <c r="S16" s="260">
        <v>0</v>
      </c>
      <c r="T16" s="433">
        <v>25</v>
      </c>
      <c r="U16" s="255" t="s">
        <v>117</v>
      </c>
      <c r="V16" s="260">
        <v>0</v>
      </c>
      <c r="W16" s="262">
        <v>9</v>
      </c>
      <c r="X16" s="255" t="s">
        <v>117</v>
      </c>
    </row>
    <row r="17" spans="1:24" s="438" customFormat="1" ht="16.5" customHeight="1">
      <c r="A17" s="434" t="s">
        <v>126</v>
      </c>
      <c r="B17" s="433">
        <v>11</v>
      </c>
      <c r="C17" s="431" t="s">
        <v>181</v>
      </c>
      <c r="D17" s="435">
        <v>10</v>
      </c>
      <c r="E17" s="255" t="s">
        <v>117</v>
      </c>
      <c r="F17" s="431" t="s">
        <v>181</v>
      </c>
      <c r="G17" s="436">
        <v>0</v>
      </c>
      <c r="H17" s="255" t="s">
        <v>117</v>
      </c>
      <c r="I17" s="431" t="s">
        <v>181</v>
      </c>
      <c r="J17" s="431">
        <v>0</v>
      </c>
      <c r="K17" s="255" t="s">
        <v>117</v>
      </c>
      <c r="L17" s="431" t="s">
        <v>181</v>
      </c>
      <c r="M17" s="436">
        <v>0</v>
      </c>
      <c r="N17" s="255" t="s">
        <v>117</v>
      </c>
      <c r="O17" s="431" t="s">
        <v>181</v>
      </c>
      <c r="P17" s="436">
        <v>2</v>
      </c>
      <c r="Q17" s="255" t="s">
        <v>117</v>
      </c>
      <c r="R17" s="260">
        <v>8</v>
      </c>
      <c r="S17" s="431" t="s">
        <v>181</v>
      </c>
      <c r="T17" s="437">
        <v>7</v>
      </c>
      <c r="U17" s="255" t="s">
        <v>117</v>
      </c>
      <c r="V17" s="431" t="s">
        <v>181</v>
      </c>
      <c r="W17" s="436">
        <v>4</v>
      </c>
      <c r="X17" s="255" t="s">
        <v>117</v>
      </c>
    </row>
    <row r="18" spans="1:24" s="266" customFormat="1" ht="16.5" customHeight="1">
      <c r="A18" s="268" t="s">
        <v>127</v>
      </c>
      <c r="B18" s="433">
        <v>37</v>
      </c>
      <c r="C18" s="260">
        <v>1</v>
      </c>
      <c r="D18" s="261">
        <v>37</v>
      </c>
      <c r="E18" s="255" t="s">
        <v>184</v>
      </c>
      <c r="F18" s="260">
        <v>0</v>
      </c>
      <c r="G18" s="262">
        <v>2</v>
      </c>
      <c r="H18" s="255" t="s">
        <v>117</v>
      </c>
      <c r="I18" s="260">
        <v>0</v>
      </c>
      <c r="J18" s="260">
        <v>0</v>
      </c>
      <c r="K18" s="255" t="s">
        <v>117</v>
      </c>
      <c r="L18" s="260">
        <v>0</v>
      </c>
      <c r="M18" s="262">
        <v>0</v>
      </c>
      <c r="N18" s="255" t="s">
        <v>117</v>
      </c>
      <c r="O18" s="260">
        <v>0</v>
      </c>
      <c r="P18" s="262">
        <v>13</v>
      </c>
      <c r="Q18" s="255" t="s">
        <v>117</v>
      </c>
      <c r="R18" s="260">
        <v>21</v>
      </c>
      <c r="S18" s="260">
        <v>1</v>
      </c>
      <c r="T18" s="433">
        <v>21</v>
      </c>
      <c r="U18" s="255" t="s">
        <v>185</v>
      </c>
      <c r="V18" s="260">
        <v>0</v>
      </c>
      <c r="W18" s="262">
        <v>15</v>
      </c>
      <c r="X18" s="255" t="s">
        <v>117</v>
      </c>
    </row>
    <row r="19" spans="1:24" s="266" customFormat="1" ht="16.5" customHeight="1">
      <c r="A19" s="268" t="s">
        <v>128</v>
      </c>
      <c r="B19" s="433">
        <v>9</v>
      </c>
      <c r="C19" s="260">
        <v>0</v>
      </c>
      <c r="D19" s="261">
        <v>9</v>
      </c>
      <c r="E19" s="255" t="s">
        <v>117</v>
      </c>
      <c r="F19" s="260">
        <v>0</v>
      </c>
      <c r="G19" s="262">
        <v>2</v>
      </c>
      <c r="H19" s="255" t="s">
        <v>117</v>
      </c>
      <c r="I19" s="260">
        <v>0</v>
      </c>
      <c r="J19" s="260">
        <v>1</v>
      </c>
      <c r="K19" s="255" t="s">
        <v>117</v>
      </c>
      <c r="L19" s="260">
        <v>0</v>
      </c>
      <c r="M19" s="262">
        <v>0</v>
      </c>
      <c r="N19" s="255" t="s">
        <v>117</v>
      </c>
      <c r="O19" s="260">
        <v>0</v>
      </c>
      <c r="P19" s="262">
        <v>3</v>
      </c>
      <c r="Q19" s="255" t="s">
        <v>117</v>
      </c>
      <c r="R19" s="260">
        <v>7</v>
      </c>
      <c r="S19" s="260">
        <v>0</v>
      </c>
      <c r="T19" s="433">
        <v>7</v>
      </c>
      <c r="U19" s="255" t="s">
        <v>117</v>
      </c>
      <c r="V19" s="260">
        <v>0</v>
      </c>
      <c r="W19" s="262">
        <v>3</v>
      </c>
      <c r="X19" s="255" t="s">
        <v>117</v>
      </c>
    </row>
    <row r="20" spans="1:24" s="266" customFormat="1" ht="16.5" customHeight="1">
      <c r="A20" s="268" t="s">
        <v>129</v>
      </c>
      <c r="B20" s="433">
        <v>34</v>
      </c>
      <c r="C20" s="260">
        <v>0</v>
      </c>
      <c r="D20" s="261">
        <v>33</v>
      </c>
      <c r="E20" s="255" t="s">
        <v>117</v>
      </c>
      <c r="F20" s="260">
        <v>0</v>
      </c>
      <c r="G20" s="262">
        <v>1</v>
      </c>
      <c r="H20" s="255" t="s">
        <v>117</v>
      </c>
      <c r="I20" s="260">
        <v>0</v>
      </c>
      <c r="J20" s="260">
        <v>0</v>
      </c>
      <c r="K20" s="255" t="s">
        <v>117</v>
      </c>
      <c r="L20" s="260">
        <v>0</v>
      </c>
      <c r="M20" s="262">
        <v>0</v>
      </c>
      <c r="N20" s="255" t="s">
        <v>117</v>
      </c>
      <c r="O20" s="260">
        <v>0</v>
      </c>
      <c r="P20" s="262">
        <v>10</v>
      </c>
      <c r="Q20" s="255" t="s">
        <v>117</v>
      </c>
      <c r="R20" s="260">
        <v>22</v>
      </c>
      <c r="S20" s="260">
        <v>0</v>
      </c>
      <c r="T20" s="433">
        <v>21</v>
      </c>
      <c r="U20" s="255" t="s">
        <v>117</v>
      </c>
      <c r="V20" s="260">
        <v>0</v>
      </c>
      <c r="W20" s="262">
        <v>10</v>
      </c>
      <c r="X20" s="255" t="s">
        <v>117</v>
      </c>
    </row>
    <row r="21" spans="1:24" s="266" customFormat="1" ht="16.5" customHeight="1">
      <c r="A21" s="268" t="s">
        <v>130</v>
      </c>
      <c r="B21" s="432">
        <v>27</v>
      </c>
      <c r="C21" s="260">
        <v>3</v>
      </c>
      <c r="D21" s="261">
        <v>27</v>
      </c>
      <c r="E21" s="255" t="s">
        <v>186</v>
      </c>
      <c r="F21" s="260">
        <v>0</v>
      </c>
      <c r="G21" s="262">
        <v>0</v>
      </c>
      <c r="H21" s="255" t="s">
        <v>117</v>
      </c>
      <c r="I21" s="260">
        <v>0</v>
      </c>
      <c r="J21" s="260">
        <v>0</v>
      </c>
      <c r="K21" s="255" t="s">
        <v>117</v>
      </c>
      <c r="L21" s="260">
        <v>0</v>
      </c>
      <c r="M21" s="262">
        <v>0</v>
      </c>
      <c r="N21" s="255" t="s">
        <v>117</v>
      </c>
      <c r="O21" s="260">
        <v>1</v>
      </c>
      <c r="P21" s="262">
        <v>18</v>
      </c>
      <c r="Q21" s="255" t="s">
        <v>160</v>
      </c>
      <c r="R21" s="260">
        <v>22</v>
      </c>
      <c r="S21" s="260">
        <v>3</v>
      </c>
      <c r="T21" s="433">
        <v>22</v>
      </c>
      <c r="U21" s="255" t="s">
        <v>183</v>
      </c>
      <c r="V21" s="260">
        <v>1</v>
      </c>
      <c r="W21" s="262">
        <v>11</v>
      </c>
      <c r="X21" s="255" t="s">
        <v>165</v>
      </c>
    </row>
    <row r="22" spans="1:24" s="266" customFormat="1" ht="16.5" customHeight="1">
      <c r="A22" s="268" t="s">
        <v>131</v>
      </c>
      <c r="B22" s="433">
        <v>14</v>
      </c>
      <c r="C22" s="260">
        <v>0</v>
      </c>
      <c r="D22" s="261">
        <v>13</v>
      </c>
      <c r="E22" s="255" t="s">
        <v>117</v>
      </c>
      <c r="F22" s="260">
        <v>0</v>
      </c>
      <c r="G22" s="262">
        <v>1</v>
      </c>
      <c r="H22" s="255" t="s">
        <v>117</v>
      </c>
      <c r="I22" s="260">
        <v>0</v>
      </c>
      <c r="J22" s="260">
        <v>0</v>
      </c>
      <c r="K22" s="255" t="s">
        <v>117</v>
      </c>
      <c r="L22" s="260">
        <v>0</v>
      </c>
      <c r="M22" s="262">
        <v>0</v>
      </c>
      <c r="N22" s="255" t="s">
        <v>117</v>
      </c>
      <c r="O22" s="260">
        <v>0</v>
      </c>
      <c r="P22" s="262">
        <v>2</v>
      </c>
      <c r="Q22" s="255" t="s">
        <v>117</v>
      </c>
      <c r="R22" s="260">
        <v>9</v>
      </c>
      <c r="S22" s="260">
        <v>0</v>
      </c>
      <c r="T22" s="433">
        <v>8</v>
      </c>
      <c r="U22" s="255" t="s">
        <v>117</v>
      </c>
      <c r="V22" s="260">
        <v>0</v>
      </c>
      <c r="W22" s="262">
        <v>4</v>
      </c>
      <c r="X22" s="255" t="s">
        <v>117</v>
      </c>
    </row>
    <row r="23" spans="1:24" s="266" customFormat="1" ht="16.5" customHeight="1">
      <c r="A23" s="268" t="s">
        <v>132</v>
      </c>
      <c r="B23" s="433">
        <v>21</v>
      </c>
      <c r="C23" s="260">
        <v>3</v>
      </c>
      <c r="D23" s="261">
        <v>20</v>
      </c>
      <c r="E23" s="255" t="s">
        <v>187</v>
      </c>
      <c r="F23" s="260">
        <v>0</v>
      </c>
      <c r="G23" s="262">
        <v>0</v>
      </c>
      <c r="H23" s="255" t="s">
        <v>117</v>
      </c>
      <c r="I23" s="260">
        <v>0</v>
      </c>
      <c r="J23" s="260">
        <v>0</v>
      </c>
      <c r="K23" s="255" t="s">
        <v>117</v>
      </c>
      <c r="L23" s="260">
        <v>0</v>
      </c>
      <c r="M23" s="262">
        <v>0</v>
      </c>
      <c r="N23" s="255" t="s">
        <v>117</v>
      </c>
      <c r="O23" s="260">
        <v>2</v>
      </c>
      <c r="P23" s="262">
        <v>2</v>
      </c>
      <c r="Q23" s="255">
        <f t="shared" si="0"/>
        <v>100</v>
      </c>
      <c r="R23" s="260">
        <v>16</v>
      </c>
      <c r="S23" s="260">
        <v>3</v>
      </c>
      <c r="T23" s="433">
        <v>16</v>
      </c>
      <c r="U23" s="255" t="s">
        <v>188</v>
      </c>
      <c r="V23" s="260">
        <v>2</v>
      </c>
      <c r="W23" s="262">
        <v>12</v>
      </c>
      <c r="X23" s="255" t="s">
        <v>189</v>
      </c>
    </row>
    <row r="24" spans="1:24" s="266" customFormat="1" ht="16.5" customHeight="1">
      <c r="A24" s="268" t="s">
        <v>133</v>
      </c>
      <c r="B24" s="433">
        <v>21</v>
      </c>
      <c r="C24" s="260">
        <v>0</v>
      </c>
      <c r="D24" s="261">
        <v>21</v>
      </c>
      <c r="E24" s="255" t="s">
        <v>117</v>
      </c>
      <c r="F24" s="260">
        <v>0</v>
      </c>
      <c r="G24" s="262">
        <v>2</v>
      </c>
      <c r="H24" s="255" t="s">
        <v>117</v>
      </c>
      <c r="I24" s="260">
        <v>0</v>
      </c>
      <c r="J24" s="260">
        <v>0</v>
      </c>
      <c r="K24" s="255" t="s">
        <v>117</v>
      </c>
      <c r="L24" s="260">
        <v>0</v>
      </c>
      <c r="M24" s="262">
        <v>0</v>
      </c>
      <c r="N24" s="255" t="s">
        <v>117</v>
      </c>
      <c r="O24" s="260">
        <v>0</v>
      </c>
      <c r="P24" s="262">
        <v>12</v>
      </c>
      <c r="Q24" s="255" t="s">
        <v>117</v>
      </c>
      <c r="R24" s="260">
        <v>16</v>
      </c>
      <c r="S24" s="260">
        <v>0</v>
      </c>
      <c r="T24" s="433">
        <v>16</v>
      </c>
      <c r="U24" s="255" t="s">
        <v>117</v>
      </c>
      <c r="V24" s="260">
        <v>0</v>
      </c>
      <c r="W24" s="262">
        <v>8</v>
      </c>
      <c r="X24" s="255" t="s">
        <v>117</v>
      </c>
    </row>
    <row r="25" spans="1:24" s="266" customFormat="1" ht="16.5" customHeight="1">
      <c r="A25" s="268" t="s">
        <v>134</v>
      </c>
      <c r="B25" s="433">
        <v>13</v>
      </c>
      <c r="C25" s="260">
        <v>0</v>
      </c>
      <c r="D25" s="261">
        <v>13</v>
      </c>
      <c r="E25" s="255" t="s">
        <v>117</v>
      </c>
      <c r="F25" s="260">
        <v>0</v>
      </c>
      <c r="G25" s="262">
        <v>0</v>
      </c>
      <c r="H25" s="255" t="s">
        <v>117</v>
      </c>
      <c r="I25" s="260">
        <v>0</v>
      </c>
      <c r="J25" s="260">
        <v>0</v>
      </c>
      <c r="K25" s="255" t="s">
        <v>117</v>
      </c>
      <c r="L25" s="260">
        <v>0</v>
      </c>
      <c r="M25" s="262">
        <v>1</v>
      </c>
      <c r="N25" s="255" t="s">
        <v>117</v>
      </c>
      <c r="O25" s="260">
        <v>0</v>
      </c>
      <c r="P25" s="262">
        <v>5</v>
      </c>
      <c r="Q25" s="255" t="s">
        <v>117</v>
      </c>
      <c r="R25" s="260">
        <v>10</v>
      </c>
      <c r="S25" s="260">
        <v>0</v>
      </c>
      <c r="T25" s="433">
        <v>10</v>
      </c>
      <c r="U25" s="255" t="s">
        <v>117</v>
      </c>
      <c r="V25" s="260">
        <v>0</v>
      </c>
      <c r="W25" s="262">
        <v>4</v>
      </c>
      <c r="X25" s="255" t="s">
        <v>117</v>
      </c>
    </row>
    <row r="26" spans="1:24" s="266" customFormat="1" ht="16.5" customHeight="1">
      <c r="A26" s="268" t="s">
        <v>135</v>
      </c>
      <c r="B26" s="433">
        <v>14</v>
      </c>
      <c r="C26" s="260">
        <v>0</v>
      </c>
      <c r="D26" s="261">
        <v>14</v>
      </c>
      <c r="E26" s="255" t="s">
        <v>117</v>
      </c>
      <c r="F26" s="260">
        <v>0</v>
      </c>
      <c r="G26" s="262">
        <v>0</v>
      </c>
      <c r="H26" s="255" t="s">
        <v>117</v>
      </c>
      <c r="I26" s="260">
        <v>0</v>
      </c>
      <c r="J26" s="260">
        <v>0</v>
      </c>
      <c r="K26" s="255" t="s">
        <v>117</v>
      </c>
      <c r="L26" s="260">
        <v>0</v>
      </c>
      <c r="M26" s="262">
        <v>0</v>
      </c>
      <c r="N26" s="255" t="s">
        <v>117</v>
      </c>
      <c r="O26" s="260">
        <v>0</v>
      </c>
      <c r="P26" s="262">
        <v>2</v>
      </c>
      <c r="Q26" s="255" t="s">
        <v>117</v>
      </c>
      <c r="R26" s="260">
        <v>11</v>
      </c>
      <c r="S26" s="260">
        <v>0</v>
      </c>
      <c r="T26" s="433">
        <v>11</v>
      </c>
      <c r="U26" s="255" t="s">
        <v>117</v>
      </c>
      <c r="V26" s="260">
        <v>0</v>
      </c>
      <c r="W26" s="262">
        <v>2</v>
      </c>
      <c r="X26" s="255" t="s">
        <v>117</v>
      </c>
    </row>
    <row r="27" spans="1:24" s="266" customFormat="1" ht="16.5" customHeight="1">
      <c r="A27" s="268" t="s">
        <v>136</v>
      </c>
      <c r="B27" s="433">
        <v>15</v>
      </c>
      <c r="C27" s="260">
        <v>1</v>
      </c>
      <c r="D27" s="261">
        <v>15</v>
      </c>
      <c r="E27" s="255" t="s">
        <v>180</v>
      </c>
      <c r="F27" s="260">
        <v>0</v>
      </c>
      <c r="G27" s="262">
        <v>0</v>
      </c>
      <c r="H27" s="255" t="s">
        <v>117</v>
      </c>
      <c r="I27" s="260">
        <v>0</v>
      </c>
      <c r="J27" s="260">
        <v>0</v>
      </c>
      <c r="K27" s="255" t="s">
        <v>117</v>
      </c>
      <c r="L27" s="260">
        <v>0</v>
      </c>
      <c r="M27" s="262">
        <v>0</v>
      </c>
      <c r="N27" s="255" t="s">
        <v>117</v>
      </c>
      <c r="O27" s="260">
        <v>1</v>
      </c>
      <c r="P27" s="262">
        <v>8</v>
      </c>
      <c r="Q27" s="255" t="s">
        <v>190</v>
      </c>
      <c r="R27" s="260">
        <v>13</v>
      </c>
      <c r="S27" s="260">
        <v>1</v>
      </c>
      <c r="T27" s="433">
        <v>13</v>
      </c>
      <c r="U27" s="255" t="s">
        <v>173</v>
      </c>
      <c r="V27" s="260">
        <v>1</v>
      </c>
      <c r="W27" s="262">
        <v>3</v>
      </c>
      <c r="X27" s="255" t="s">
        <v>191</v>
      </c>
    </row>
    <row r="28" spans="1:24">
      <c r="I28" s="276"/>
      <c r="J28" s="276"/>
      <c r="K28" s="276"/>
      <c r="L28" s="439" t="s">
        <v>137</v>
      </c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</row>
    <row r="29" spans="1:24" ht="30" customHeight="1">
      <c r="I29" s="276"/>
      <c r="J29" s="276"/>
      <c r="K29" s="276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</row>
    <row r="30" spans="1:24"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24"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24"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9:21"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9:21"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9:21"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9:21"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9:21"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9:21"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9:21"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</row>
    <row r="40" spans="9:21"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</row>
    <row r="41" spans="9:21"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</row>
    <row r="42" spans="9:21"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</row>
    <row r="43" spans="9:21"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</row>
    <row r="44" spans="9:21"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</row>
    <row r="45" spans="9:21"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</row>
    <row r="46" spans="9:21"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</row>
    <row r="47" spans="9:21"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</row>
    <row r="48" spans="9:21"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</row>
    <row r="49" spans="9:21"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</row>
    <row r="50" spans="9:21"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</row>
    <row r="51" spans="9:21"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</row>
    <row r="52" spans="9:21"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</row>
    <row r="53" spans="9:21"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</row>
    <row r="54" spans="9:21"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</row>
    <row r="55" spans="9:21"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</row>
    <row r="56" spans="9:21"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</row>
    <row r="57" spans="9:21"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</row>
    <row r="58" spans="9:21"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</row>
    <row r="59" spans="9:21"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</row>
    <row r="60" spans="9:21"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</row>
    <row r="61" spans="9:21"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</row>
    <row r="62" spans="9:21"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</row>
    <row r="63" spans="9:21"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</row>
    <row r="64" spans="9:21"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</row>
    <row r="65" spans="9:21"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</row>
    <row r="66" spans="9:21"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</row>
    <row r="67" spans="9:21"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</row>
    <row r="68" spans="9:21"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</row>
    <row r="69" spans="9:21"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</row>
    <row r="70" spans="9:21"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</row>
    <row r="71" spans="9:21"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</row>
    <row r="72" spans="9:21"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</row>
    <row r="73" spans="9:21"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</row>
    <row r="74" spans="9:21"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</row>
    <row r="75" spans="9:21"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</row>
    <row r="76" spans="9:21"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</row>
    <row r="77" spans="9:21"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</row>
    <row r="78" spans="9:21"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</row>
    <row r="79" spans="9:21"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</row>
    <row r="80" spans="9:21">
      <c r="R80" s="276"/>
    </row>
    <row r="81" spans="18:18">
      <c r="R81" s="276"/>
    </row>
    <row r="82" spans="18:18">
      <c r="R82" s="276"/>
    </row>
    <row r="83" spans="18:18">
      <c r="R83" s="276"/>
    </row>
  </sheetData>
  <mergeCells count="10">
    <mergeCell ref="O3:Q3"/>
    <mergeCell ref="S3:U3"/>
    <mergeCell ref="V3:X3"/>
    <mergeCell ref="L28:X29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topLeftCell="A7" zoomScale="80" zoomScaleNormal="70" zoomScaleSheetLayoutView="80" workbookViewId="0">
      <selection sqref="A1:E1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38" t="s">
        <v>23</v>
      </c>
      <c r="B1" s="338"/>
      <c r="C1" s="338"/>
      <c r="D1" s="338"/>
      <c r="E1" s="338"/>
    </row>
    <row r="2" spans="1:11" ht="23.25" customHeight="1">
      <c r="A2" s="338" t="s">
        <v>48</v>
      </c>
      <c r="B2" s="338"/>
      <c r="C2" s="338"/>
      <c r="D2" s="338"/>
      <c r="E2" s="338"/>
    </row>
    <row r="3" spans="1:11" ht="6" customHeight="1">
      <c r="A3" s="48"/>
    </row>
    <row r="4" spans="1:11" s="2" customFormat="1" ht="23.25" customHeight="1">
      <c r="A4" s="316"/>
      <c r="B4" s="322" t="s">
        <v>69</v>
      </c>
      <c r="C4" s="322" t="s">
        <v>68</v>
      </c>
      <c r="D4" s="340" t="s">
        <v>1</v>
      </c>
      <c r="E4" s="341"/>
    </row>
    <row r="5" spans="1:11" s="2" customFormat="1" ht="32.25" customHeight="1">
      <c r="A5" s="316"/>
      <c r="B5" s="323"/>
      <c r="C5" s="323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58" t="s">
        <v>61</v>
      </c>
      <c r="B7" s="159">
        <v>4423</v>
      </c>
      <c r="C7" s="159">
        <v>2088</v>
      </c>
      <c r="D7" s="166">
        <f>C7/B7*100</f>
        <v>47.207777526565678</v>
      </c>
      <c r="E7" s="161">
        <f>C7-B7</f>
        <v>-2335</v>
      </c>
    </row>
    <row r="8" spans="1:11" s="2" customFormat="1" ht="31.5" customHeight="1">
      <c r="A8" s="8" t="s">
        <v>4</v>
      </c>
      <c r="B8" s="51">
        <v>3981</v>
      </c>
      <c r="C8" s="19">
        <v>1889</v>
      </c>
      <c r="D8" s="9">
        <f>C8/B8*100</f>
        <v>47.450389349409697</v>
      </c>
      <c r="E8" s="142">
        <f>C8-B8</f>
        <v>-2092</v>
      </c>
      <c r="K8" s="10"/>
    </row>
    <row r="9" spans="1:11" s="2" customFormat="1" ht="54.75" customHeight="1">
      <c r="A9" s="11" t="s">
        <v>5</v>
      </c>
      <c r="B9" s="19">
        <v>115</v>
      </c>
      <c r="C9" s="19">
        <v>92</v>
      </c>
      <c r="D9" s="9">
        <f t="shared" ref="D9:D12" si="0">C9/B9*100</f>
        <v>80</v>
      </c>
      <c r="E9" s="142">
        <f t="shared" ref="E9:E12" si="1">C9-B9</f>
        <v>-23</v>
      </c>
      <c r="K9" s="10"/>
    </row>
    <row r="10" spans="1:11" s="2" customFormat="1" ht="35.25" customHeight="1">
      <c r="A10" s="12" t="s">
        <v>6</v>
      </c>
      <c r="B10" s="19">
        <v>67</v>
      </c>
      <c r="C10" s="19">
        <v>37</v>
      </c>
      <c r="D10" s="9">
        <f t="shared" si="0"/>
        <v>55.223880597014926</v>
      </c>
      <c r="E10" s="142">
        <f t="shared" si="1"/>
        <v>-30</v>
      </c>
      <c r="K10" s="10"/>
    </row>
    <row r="11" spans="1:11" s="2" customFormat="1" ht="45.75" customHeight="1">
      <c r="A11" s="12" t="s">
        <v>7</v>
      </c>
      <c r="B11" s="141">
        <v>50</v>
      </c>
      <c r="C11" s="19">
        <v>7</v>
      </c>
      <c r="D11" s="9">
        <f t="shared" si="0"/>
        <v>14.000000000000002</v>
      </c>
      <c r="E11" s="142">
        <f t="shared" si="1"/>
        <v>-43</v>
      </c>
      <c r="K11" s="10"/>
    </row>
    <row r="12" spans="1:11" s="2" customFormat="1" ht="55.5" customHeight="1">
      <c r="A12" s="12" t="s">
        <v>8</v>
      </c>
      <c r="B12" s="19">
        <v>1874</v>
      </c>
      <c r="C12" s="19">
        <v>591</v>
      </c>
      <c r="D12" s="9">
        <f t="shared" si="0"/>
        <v>31.536819637139807</v>
      </c>
      <c r="E12" s="142">
        <f t="shared" si="1"/>
        <v>-1283</v>
      </c>
      <c r="K12" s="10"/>
    </row>
    <row r="13" spans="1:11" s="2" customFormat="1" ht="12.75" customHeight="1">
      <c r="A13" s="310" t="s">
        <v>9</v>
      </c>
      <c r="B13" s="311"/>
      <c r="C13" s="311"/>
      <c r="D13" s="311"/>
      <c r="E13" s="311"/>
      <c r="K13" s="10"/>
    </row>
    <row r="14" spans="1:11" s="2" customFormat="1" ht="15" customHeight="1">
      <c r="A14" s="312"/>
      <c r="B14" s="313"/>
      <c r="C14" s="313"/>
      <c r="D14" s="313"/>
      <c r="E14" s="313"/>
      <c r="K14" s="10"/>
    </row>
    <row r="15" spans="1:11" s="2" customFormat="1" ht="20.25" customHeight="1">
      <c r="A15" s="314" t="s">
        <v>0</v>
      </c>
      <c r="B15" s="316" t="s">
        <v>70</v>
      </c>
      <c r="C15" s="316" t="s">
        <v>71</v>
      </c>
      <c r="D15" s="340" t="s">
        <v>1</v>
      </c>
      <c r="E15" s="341"/>
      <c r="K15" s="10"/>
    </row>
    <row r="16" spans="1:11" ht="35.25" customHeight="1">
      <c r="A16" s="315"/>
      <c r="B16" s="316"/>
      <c r="C16" s="316"/>
      <c r="D16" s="3" t="s">
        <v>2</v>
      </c>
      <c r="E16" s="4" t="s">
        <v>10</v>
      </c>
      <c r="K16" s="10"/>
    </row>
    <row r="17" spans="1:11" ht="24" customHeight="1">
      <c r="A17" s="173" t="s">
        <v>61</v>
      </c>
      <c r="B17" s="157">
        <v>3846</v>
      </c>
      <c r="C17" s="157">
        <v>1494</v>
      </c>
      <c r="D17" s="167">
        <f>C17/B17*100</f>
        <v>38.845553822152887</v>
      </c>
      <c r="E17" s="199">
        <f>C17-B17</f>
        <v>-2352</v>
      </c>
      <c r="K17" s="10"/>
    </row>
    <row r="18" spans="1:11" ht="25.5" customHeight="1">
      <c r="A18" s="13" t="s">
        <v>4</v>
      </c>
      <c r="B18" s="53">
        <v>3520</v>
      </c>
      <c r="C18" s="52">
        <v>1368</v>
      </c>
      <c r="D18" s="49">
        <f t="shared" ref="D18:D19" si="2">C18/B18*100</f>
        <v>38.86363636363636</v>
      </c>
      <c r="E18" s="54">
        <f t="shared" ref="E18:E19" si="3">C18-B18</f>
        <v>-2152</v>
      </c>
      <c r="K18" s="10"/>
    </row>
    <row r="19" spans="1:11" ht="43.5" customHeight="1">
      <c r="A19" s="13" t="s">
        <v>11</v>
      </c>
      <c r="B19" s="53">
        <v>2904</v>
      </c>
      <c r="C19" s="52">
        <v>539</v>
      </c>
      <c r="D19" s="49">
        <f t="shared" si="2"/>
        <v>18.560606060606062</v>
      </c>
      <c r="E19" s="54">
        <f t="shared" si="3"/>
        <v>-2365</v>
      </c>
      <c r="K19" s="10"/>
    </row>
    <row r="20" spans="1:11" ht="53.4" customHeight="1">
      <c r="A20" s="337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337"/>
      <c r="C20" s="337"/>
      <c r="D20" s="337"/>
      <c r="E20" s="33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2023-02-16T14:03:45Z</cp:lastPrinted>
  <dcterms:created xsi:type="dcterms:W3CDTF">2021-01-25T09:15:06Z</dcterms:created>
  <dcterms:modified xsi:type="dcterms:W3CDTF">2023-02-20T07:24:47Z</dcterms:modified>
</cp:coreProperties>
</file>