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5" yWindow="690" windowWidth="21840" windowHeight="10365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9" i="25" l="1"/>
  <c r="E18" i="25"/>
  <c r="D18" i="25"/>
  <c r="E17" i="25"/>
  <c r="D17" i="25"/>
  <c r="E11" i="25"/>
  <c r="D11" i="25"/>
  <c r="E10" i="25"/>
  <c r="D10" i="25"/>
  <c r="E8" i="25"/>
  <c r="D8" i="25"/>
  <c r="E7" i="25"/>
  <c r="D7" i="25"/>
  <c r="E26" i="24"/>
  <c r="U25" i="24"/>
  <c r="E25" i="24"/>
  <c r="U24" i="24"/>
  <c r="Q24" i="24"/>
  <c r="E24" i="24"/>
  <c r="X23" i="24"/>
  <c r="U23" i="24"/>
  <c r="Q23" i="24"/>
  <c r="E23" i="24"/>
  <c r="X22" i="24"/>
  <c r="U22" i="24"/>
  <c r="Q22" i="24"/>
  <c r="E22" i="24"/>
  <c r="X21" i="24"/>
  <c r="U21" i="24"/>
  <c r="Q21" i="24"/>
  <c r="E21" i="24"/>
  <c r="U20" i="24"/>
  <c r="E20" i="24"/>
  <c r="X19" i="24"/>
  <c r="U19" i="24"/>
  <c r="E19" i="24"/>
  <c r="U18" i="24"/>
  <c r="Q18" i="24"/>
  <c r="N18" i="24"/>
  <c r="E18" i="24"/>
  <c r="X16" i="24"/>
  <c r="U16" i="24"/>
  <c r="E16" i="24"/>
  <c r="X15" i="24"/>
  <c r="U15" i="24"/>
  <c r="Q15" i="24"/>
  <c r="E15" i="24"/>
  <c r="X14" i="24"/>
  <c r="U14" i="24"/>
  <c r="Q14" i="24"/>
  <c r="E14" i="24"/>
  <c r="X13" i="24"/>
  <c r="U13" i="24"/>
  <c r="Q13" i="24"/>
  <c r="E13" i="24"/>
  <c r="U11" i="24"/>
  <c r="Q11" i="24"/>
  <c r="E11" i="24"/>
  <c r="X10" i="24"/>
  <c r="U10" i="24"/>
  <c r="Q10" i="24"/>
  <c r="E10" i="24"/>
  <c r="X9" i="24"/>
  <c r="U9" i="24"/>
  <c r="Q9" i="24"/>
  <c r="N9" i="24"/>
  <c r="E9" i="24"/>
  <c r="X8" i="24"/>
  <c r="U8" i="24"/>
  <c r="Q8" i="24"/>
  <c r="E8" i="24"/>
  <c r="X7" i="24"/>
  <c r="U7" i="24"/>
  <c r="Q7" i="24"/>
  <c r="E7" i="24"/>
  <c r="W6" i="24"/>
  <c r="V6" i="24"/>
  <c r="X6" i="24" s="1"/>
  <c r="T6" i="24"/>
  <c r="U6" i="24" s="1"/>
  <c r="S6" i="24"/>
  <c r="R6" i="24"/>
  <c r="P6" i="24"/>
  <c r="Q6" i="24" s="1"/>
  <c r="O6" i="24"/>
  <c r="M6" i="24"/>
  <c r="L6" i="24"/>
  <c r="N6" i="24" s="1"/>
  <c r="J6" i="24"/>
  <c r="I6" i="24"/>
  <c r="G6" i="24"/>
  <c r="H6" i="24" s="1"/>
  <c r="F6" i="24"/>
  <c r="D6" i="24"/>
  <c r="C6" i="24"/>
  <c r="E6" i="24" s="1"/>
  <c r="B6" i="24"/>
  <c r="X27" i="23"/>
  <c r="U27" i="23"/>
  <c r="Q27" i="23"/>
  <c r="H27" i="23"/>
  <c r="E27" i="23"/>
  <c r="X26" i="23"/>
  <c r="U26" i="23"/>
  <c r="Q26" i="23"/>
  <c r="H26" i="23"/>
  <c r="E26" i="23"/>
  <c r="X25" i="23"/>
  <c r="U25" i="23"/>
  <c r="Q25" i="23"/>
  <c r="N25" i="23"/>
  <c r="H25" i="23"/>
  <c r="E25" i="23"/>
  <c r="X24" i="23"/>
  <c r="U24" i="23"/>
  <c r="Q24" i="23"/>
  <c r="K24" i="23"/>
  <c r="E24" i="23"/>
  <c r="X23" i="23"/>
  <c r="U23" i="23"/>
  <c r="Q23" i="23"/>
  <c r="E23" i="23"/>
  <c r="X22" i="23"/>
  <c r="U22" i="23"/>
  <c r="Q22" i="23"/>
  <c r="H22" i="23"/>
  <c r="E22" i="23"/>
  <c r="X21" i="23"/>
  <c r="U21" i="23"/>
  <c r="Q21" i="23"/>
  <c r="K21" i="23"/>
  <c r="E21" i="23"/>
  <c r="X20" i="23"/>
  <c r="U20" i="23"/>
  <c r="Q20" i="23"/>
  <c r="N20" i="23"/>
  <c r="E20" i="23"/>
  <c r="X19" i="23"/>
  <c r="U19" i="23"/>
  <c r="Q19" i="23"/>
  <c r="E19" i="23"/>
  <c r="X18" i="23"/>
  <c r="U18" i="23"/>
  <c r="Q18" i="23"/>
  <c r="H18" i="23"/>
  <c r="E18" i="23"/>
  <c r="X17" i="23"/>
  <c r="U17" i="23"/>
  <c r="Q17" i="23"/>
  <c r="E17" i="23"/>
  <c r="X16" i="23"/>
  <c r="U16" i="23"/>
  <c r="Q16" i="23"/>
  <c r="E16" i="23"/>
  <c r="X15" i="23"/>
  <c r="U15" i="23"/>
  <c r="Q15" i="23"/>
  <c r="H15" i="23"/>
  <c r="E15" i="23"/>
  <c r="X14" i="23"/>
  <c r="U14" i="23"/>
  <c r="Q14" i="23"/>
  <c r="H14" i="23"/>
  <c r="E14" i="23"/>
  <c r="X13" i="23"/>
  <c r="U13" i="23"/>
  <c r="Q13" i="23"/>
  <c r="K13" i="23"/>
  <c r="H13" i="23"/>
  <c r="E13" i="23"/>
  <c r="X12" i="23"/>
  <c r="U12" i="23"/>
  <c r="Q12" i="23"/>
  <c r="H12" i="23"/>
  <c r="E12" i="23"/>
  <c r="X11" i="23"/>
  <c r="U11" i="23"/>
  <c r="Q11" i="23"/>
  <c r="E11" i="23"/>
  <c r="X10" i="23"/>
  <c r="U10" i="23"/>
  <c r="Q10" i="23"/>
  <c r="N10" i="23"/>
  <c r="H10" i="23"/>
  <c r="E10" i="23"/>
  <c r="X9" i="23"/>
  <c r="U9" i="23"/>
  <c r="Q9" i="23"/>
  <c r="H9" i="23"/>
  <c r="E9" i="23"/>
  <c r="X8" i="23"/>
  <c r="U8" i="23"/>
  <c r="Q8" i="23"/>
  <c r="N8" i="23"/>
  <c r="K8" i="23"/>
  <c r="H8" i="23"/>
  <c r="E8" i="23"/>
  <c r="X7" i="23"/>
  <c r="U7" i="23"/>
  <c r="Q7" i="23"/>
  <c r="N7" i="23"/>
  <c r="K7" i="23"/>
  <c r="H7" i="23"/>
  <c r="E7" i="23"/>
  <c r="W6" i="23"/>
  <c r="V6" i="23"/>
  <c r="X6" i="23" s="1"/>
  <c r="T6" i="23"/>
  <c r="U6" i="23" s="1"/>
  <c r="S6" i="23"/>
  <c r="R6" i="23"/>
  <c r="P6" i="23"/>
  <c r="Q6" i="23" s="1"/>
  <c r="O6" i="23"/>
  <c r="M6" i="23"/>
  <c r="L6" i="23"/>
  <c r="N6" i="23" s="1"/>
  <c r="J6" i="23"/>
  <c r="K6" i="23" s="1"/>
  <c r="I6" i="23"/>
  <c r="G6" i="23"/>
  <c r="F6" i="23"/>
  <c r="H6" i="23" s="1"/>
  <c r="D6" i="23"/>
  <c r="E6" i="23" s="1"/>
  <c r="C6" i="23"/>
  <c r="B6" i="23"/>
  <c r="E8" i="22"/>
  <c r="E17" i="22"/>
  <c r="D17" i="22"/>
  <c r="E16" i="22"/>
  <c r="D16" i="22"/>
  <c r="E10" i="22"/>
  <c r="D10" i="22"/>
  <c r="E9" i="22"/>
  <c r="D9" i="22"/>
  <c r="D8" i="22"/>
  <c r="E7" i="22"/>
  <c r="D7" i="22"/>
  <c r="E6" i="22"/>
  <c r="D6" i="22"/>
  <c r="X27" i="21"/>
  <c r="U27" i="21"/>
  <c r="Q27" i="21"/>
  <c r="N27" i="21"/>
  <c r="H27" i="21"/>
  <c r="E27" i="21"/>
  <c r="X26" i="21"/>
  <c r="U26" i="21"/>
  <c r="Q26" i="21"/>
  <c r="N26" i="21"/>
  <c r="K26" i="21"/>
  <c r="H26" i="21"/>
  <c r="E26" i="21"/>
  <c r="X25" i="21"/>
  <c r="U25" i="21"/>
  <c r="Q25" i="21"/>
  <c r="N25" i="21"/>
  <c r="K25" i="21"/>
  <c r="H25" i="21"/>
  <c r="E25" i="21"/>
  <c r="X24" i="21"/>
  <c r="U24" i="21"/>
  <c r="Q24" i="21"/>
  <c r="N24" i="21"/>
  <c r="K24" i="21"/>
  <c r="H24" i="21"/>
  <c r="E24" i="21"/>
  <c r="X23" i="21"/>
  <c r="U23" i="21"/>
  <c r="Q23" i="21"/>
  <c r="N23" i="21"/>
  <c r="K23" i="21"/>
  <c r="H23" i="21"/>
  <c r="E23" i="21"/>
  <c r="X22" i="21"/>
  <c r="U22" i="21"/>
  <c r="Q22" i="21"/>
  <c r="N22" i="21"/>
  <c r="K22" i="21"/>
  <c r="H22" i="21"/>
  <c r="E22" i="21"/>
  <c r="X21" i="21"/>
  <c r="U21" i="21"/>
  <c r="Q21" i="21"/>
  <c r="N21" i="21"/>
  <c r="K21" i="21"/>
  <c r="H21" i="21"/>
  <c r="E21" i="21"/>
  <c r="X20" i="21"/>
  <c r="U20" i="21"/>
  <c r="Q20" i="21"/>
  <c r="N20" i="21"/>
  <c r="E20" i="21"/>
  <c r="X19" i="21"/>
  <c r="U19" i="21"/>
  <c r="Q19" i="21"/>
  <c r="N19" i="21"/>
  <c r="H19" i="21"/>
  <c r="E19" i="21"/>
  <c r="X18" i="21"/>
  <c r="U18" i="21"/>
  <c r="Q18" i="21"/>
  <c r="H18" i="21"/>
  <c r="E18" i="21"/>
  <c r="X17" i="21"/>
  <c r="U17" i="21"/>
  <c r="Q17" i="21"/>
  <c r="N17" i="21"/>
  <c r="H17" i="21"/>
  <c r="E17" i="21"/>
  <c r="X16" i="21"/>
  <c r="U16" i="21"/>
  <c r="Q16" i="21"/>
  <c r="N16" i="21"/>
  <c r="K16" i="21"/>
  <c r="H16" i="21"/>
  <c r="E16" i="21"/>
  <c r="X15" i="21"/>
  <c r="U15" i="21"/>
  <c r="Q15" i="21"/>
  <c r="N15" i="21"/>
  <c r="K15" i="21"/>
  <c r="H15" i="21"/>
  <c r="E15" i="21"/>
  <c r="X14" i="21"/>
  <c r="U14" i="21"/>
  <c r="Q14" i="21"/>
  <c r="K14" i="21"/>
  <c r="H14" i="21"/>
  <c r="E14" i="21"/>
  <c r="X13" i="21"/>
  <c r="U13" i="21"/>
  <c r="Q13" i="21"/>
  <c r="K13" i="21"/>
  <c r="H13" i="21"/>
  <c r="E13" i="21"/>
  <c r="X12" i="21"/>
  <c r="U12" i="21"/>
  <c r="Q12" i="21"/>
  <c r="N12" i="21"/>
  <c r="H12" i="21"/>
  <c r="E12" i="21"/>
  <c r="X11" i="21"/>
  <c r="U11" i="21"/>
  <c r="Q11" i="21"/>
  <c r="N11" i="21"/>
  <c r="K11" i="21"/>
  <c r="H11" i="21"/>
  <c r="E11" i="21"/>
  <c r="X10" i="21"/>
  <c r="U10" i="21"/>
  <c r="Q10" i="21"/>
  <c r="N10" i="21"/>
  <c r="K10" i="21"/>
  <c r="H10" i="21"/>
  <c r="E10" i="21"/>
  <c r="X9" i="21"/>
  <c r="U9" i="21"/>
  <c r="Q9" i="21"/>
  <c r="N9" i="21"/>
  <c r="K9" i="21"/>
  <c r="H9" i="21"/>
  <c r="E9" i="21"/>
  <c r="X8" i="21"/>
  <c r="U8" i="21"/>
  <c r="Q8" i="21"/>
  <c r="N8" i="21"/>
  <c r="K8" i="21"/>
  <c r="H8" i="21"/>
  <c r="E8" i="21"/>
  <c r="X7" i="21"/>
  <c r="U7" i="21"/>
  <c r="Q7" i="21"/>
  <c r="N7" i="21"/>
  <c r="K7" i="21"/>
  <c r="H7" i="21"/>
  <c r="E7" i="21"/>
  <c r="W6" i="21"/>
  <c r="X6" i="21" s="1"/>
  <c r="V6" i="21"/>
  <c r="T6" i="21"/>
  <c r="S6" i="21"/>
  <c r="U6" i="21" s="1"/>
  <c r="R6" i="21"/>
  <c r="P6" i="21"/>
  <c r="O6" i="21"/>
  <c r="Q6" i="21" s="1"/>
  <c r="M6" i="21"/>
  <c r="N6" i="21" s="1"/>
  <c r="L6" i="21"/>
  <c r="J6" i="21"/>
  <c r="I6" i="21"/>
  <c r="K6" i="21" s="1"/>
  <c r="G6" i="21"/>
  <c r="H6" i="21" s="1"/>
  <c r="F6" i="21"/>
  <c r="D6" i="21"/>
  <c r="C6" i="21"/>
  <c r="E6" i="21" s="1"/>
  <c r="B6" i="21"/>
  <c r="E18" i="20"/>
  <c r="D18" i="20"/>
  <c r="E17" i="20"/>
  <c r="D17" i="20"/>
  <c r="E11" i="20"/>
  <c r="D11" i="20"/>
  <c r="E10" i="20"/>
  <c r="D10" i="20"/>
  <c r="E9" i="20"/>
  <c r="D9" i="20"/>
  <c r="E8" i="20"/>
  <c r="D8" i="20"/>
  <c r="E7" i="20"/>
  <c r="D7" i="20"/>
  <c r="K9" i="16" l="1"/>
  <c r="K10" i="16"/>
  <c r="K11" i="16"/>
  <c r="K12" i="16"/>
  <c r="K13" i="16"/>
  <c r="K15" i="16"/>
  <c r="K16" i="16"/>
  <c r="K17" i="16"/>
  <c r="K18" i="16"/>
  <c r="K19" i="16"/>
  <c r="K20" i="16"/>
  <c r="K21" i="16"/>
  <c r="K23" i="16"/>
  <c r="K24" i="16"/>
  <c r="K25" i="16"/>
  <c r="K26" i="16"/>
  <c r="K27" i="16"/>
  <c r="K28" i="16"/>
  <c r="K29" i="16"/>
  <c r="N10" i="15"/>
  <c r="N11" i="15"/>
  <c r="N12" i="15"/>
  <c r="N13" i="15"/>
  <c r="N14" i="15"/>
  <c r="N15" i="15"/>
  <c r="N16" i="15"/>
  <c r="N18" i="15"/>
  <c r="N19" i="15"/>
  <c r="N20" i="15"/>
  <c r="N21" i="15"/>
  <c r="N22" i="15"/>
  <c r="N23" i="15"/>
  <c r="N24" i="15"/>
  <c r="N25" i="15"/>
  <c r="N26" i="15"/>
  <c r="N28" i="15"/>
  <c r="N29" i="15"/>
  <c r="K10" i="15"/>
  <c r="K11" i="15"/>
  <c r="K12" i="15"/>
  <c r="K13" i="15"/>
  <c r="K14" i="15"/>
  <c r="K15" i="15"/>
  <c r="K16" i="15"/>
  <c r="K18" i="15"/>
  <c r="K19" i="15"/>
  <c r="K21" i="15"/>
  <c r="K23" i="15"/>
  <c r="K24" i="15"/>
  <c r="K25" i="15"/>
  <c r="K26" i="15"/>
  <c r="K28" i="15"/>
  <c r="K10" i="10" l="1"/>
  <c r="K11" i="10"/>
  <c r="K12" i="10"/>
  <c r="K13" i="10"/>
  <c r="K15" i="10"/>
  <c r="K16" i="10"/>
  <c r="K17" i="10"/>
  <c r="K18" i="10"/>
  <c r="K19" i="10"/>
  <c r="K21" i="10"/>
  <c r="K23" i="10"/>
  <c r="K24" i="10"/>
  <c r="K25" i="10"/>
  <c r="K26" i="10"/>
  <c r="K28" i="10"/>
  <c r="N18" i="10"/>
  <c r="N19" i="10"/>
  <c r="N20" i="10"/>
  <c r="N9" i="8"/>
  <c r="N10" i="8"/>
  <c r="N19" i="8"/>
  <c r="N22" i="8"/>
  <c r="N25" i="8"/>
  <c r="N26" i="8"/>
  <c r="N29" i="8"/>
  <c r="K9" i="8"/>
  <c r="K28" i="8"/>
  <c r="H12" i="8"/>
  <c r="H15" i="8"/>
  <c r="H17" i="8"/>
  <c r="H23" i="8"/>
  <c r="H24" i="8"/>
  <c r="H25" i="8"/>
  <c r="H27" i="8"/>
  <c r="H28" i="8"/>
  <c r="B8" i="8"/>
  <c r="Q19" i="8" l="1"/>
  <c r="R8" i="16" l="1"/>
  <c r="B30" i="16"/>
  <c r="B30" i="15"/>
  <c r="R8" i="15"/>
  <c r="R4" i="16"/>
  <c r="A21" i="14"/>
  <c r="B30" i="10"/>
  <c r="B8" i="10"/>
  <c r="A20" i="9"/>
  <c r="R8" i="8"/>
  <c r="B30" i="8"/>
  <c r="Q17" i="15" l="1"/>
  <c r="N9" i="15" l="1"/>
  <c r="B8" i="15"/>
  <c r="B8" i="16"/>
  <c r="B7" i="19" l="1"/>
  <c r="I7" i="19" l="1"/>
  <c r="I7" i="18"/>
  <c r="B7" i="18"/>
  <c r="R8" i="10" l="1"/>
  <c r="X19" i="8" l="1"/>
  <c r="U19" i="8"/>
  <c r="K15" i="8"/>
  <c r="N9" i="10" l="1"/>
  <c r="N10" i="10"/>
  <c r="N11" i="10"/>
  <c r="N12" i="10"/>
  <c r="N13" i="10"/>
  <c r="N14" i="10"/>
  <c r="N15" i="10"/>
  <c r="N16" i="10"/>
  <c r="N21" i="10"/>
  <c r="N22" i="10"/>
  <c r="N23" i="10"/>
  <c r="N24" i="10"/>
  <c r="N25" i="10"/>
  <c r="N26" i="10"/>
  <c r="N27" i="10"/>
  <c r="N28" i="10"/>
  <c r="N29" i="10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K9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H10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S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T8" i="10"/>
  <c r="P8" i="10"/>
  <c r="M8" i="10"/>
  <c r="J8" i="10"/>
  <c r="G8" i="10"/>
  <c r="V8" i="10"/>
  <c r="S8" i="10"/>
  <c r="O8" i="10"/>
  <c r="L8" i="10"/>
  <c r="I8" i="10"/>
  <c r="C8" i="10"/>
  <c r="F8" i="10"/>
  <c r="D8" i="10"/>
  <c r="D18" i="9"/>
  <c r="D19" i="9"/>
  <c r="E18" i="9"/>
  <c r="E19" i="9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U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<sst xmlns="http://schemas.openxmlformats.org/spreadsheetml/2006/main" count="812" uniqueCount="145">
  <si>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</si>
  <si>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</si>
  <si>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</si>
  <si>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</si>
  <si>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</si>
  <si>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</si>
  <si>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</si>
  <si>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</si>
  <si>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</si>
  <si>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</si>
  <si>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</si>
  <si>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</si>
  <si>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</si>
  <si>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</si>
  <si>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</si>
  <si>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</si>
  <si>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</si>
  <si>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</si>
  <si>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</si>
  <si>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</si>
  <si>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</si>
  <si>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</si>
  <si>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</si>
  <si>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</si>
  <si>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</si>
  <si>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</si>
  <si>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</si>
  <si>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</si>
  <si>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</si>
  <si>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</si>
  <si>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</si>
  <si>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</si>
  <si>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</si>
  <si>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</si>
  <si>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</si>
  <si>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</si>
  <si>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</si>
  <si>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</si>
  <si>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</si>
  <si>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</si>
  <si>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</si>
  <si>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</si>
  <si>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</si>
  <si>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</si>
  <si>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</si>
  <si>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</si>
  <si>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</si>
  <si>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</si>
  <si>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</si>
  <si>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</si>
  <si>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</si>
  <si>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</si>
  <si>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</si>
  <si>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</si>
  <si>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</si>
  <si>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</si>
  <si>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</si>
  <si>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</si>
  <si>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</si>
  <si>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</si>
  <si>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</si>
  <si>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</si>
  <si>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</si>
  <si>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</si>
  <si>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</si>
  <si>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</si>
  <si>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</si>
  <si>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</si>
  <si>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</si>
  <si>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</si>
  <si>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</si>
  <si>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</si>
  <si>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</si>
  <si>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</si>
  <si>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</si>
  <si>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</si>
  <si>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</si>
  <si>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</si>
  <si>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</si>
  <si>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</si>
  <si>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</si>
  <si>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</si>
  <si>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</si>
  <si>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</si>
  <si>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</si>
  <si>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</si>
  <si>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</si>
  <si>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</si>
  <si>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</si>
  <si>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</si>
  <si>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</si>
  <si>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</si>
  <si>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</si>
  <si>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</si>
  <si>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Січень-лютий   2021 р.</t>
  </si>
  <si>
    <t xml:space="preserve"> Січень-лютий   2022 р.</t>
  </si>
  <si>
    <t xml:space="preserve">  1 березня           2021 р.</t>
  </si>
  <si>
    <t xml:space="preserve">  1 березня            2022 р.</t>
  </si>
  <si>
    <t>Надання послуг службою зайнятості Кіровоградської області молоді                                                           у віці до 35 років   у  січні-лютому 2021-2022 рр.</t>
  </si>
  <si>
    <t>у  січні-лютому 2022  року</t>
  </si>
  <si>
    <t>Станом на 1 березня 2022 року:</t>
  </si>
  <si>
    <t>у січні-лютому 2022 року</t>
  </si>
  <si>
    <t>у січні-лютому  2022 року</t>
  </si>
  <si>
    <t xml:space="preserve">Станом на: 1 березня   </t>
  </si>
  <si>
    <t>особам з числа мешканців міських поселень                                                у січні-лютому 2021 - 2022 рр.</t>
  </si>
  <si>
    <t>особам з числа мешканців сільської місцевості                                                                у  січні-лютому 2021 - 2022 рр.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</si>
  <si>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січні-лютому 2021-2022 рр.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</si>
  <si>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</si>
  <si>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січень-лютий                   2021 р.</t>
  </si>
  <si>
    <t xml:space="preserve"> січень-лютий                   2022 р.</t>
  </si>
  <si>
    <t xml:space="preserve"> + (-)                        осіб</t>
  </si>
  <si>
    <t>Всього отримали послуги, осіб*</t>
  </si>
  <si>
    <t>х</t>
  </si>
  <si>
    <t>з них, мали статус безробітного,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</si>
  <si>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</si>
  <si>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</si>
  <si>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березня            2021 р.</t>
  </si>
  <si>
    <t xml:space="preserve"> + (-)                       осіб</t>
  </si>
  <si>
    <t>Всього отримали послуги,  осіб *</t>
  </si>
  <si>
    <t>Отримували допомогу по безробіттю,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</si>
  <si>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</si>
  <si>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січні-лютому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</si>
  <si>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</si>
  <si>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</si>
  <si>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</si>
  <si>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</si>
  <si>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</si>
  <si>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</si>
  <si>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</si>
  <si>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січень-лютий                  2021 р.</t>
  </si>
  <si>
    <t>Отримували послуги,  осіб*</t>
  </si>
  <si>
    <t>з них, мали статус безробітного,  осіб</t>
  </si>
  <si>
    <t>Проходили професійне навчання, осіб</t>
  </si>
  <si>
    <t xml:space="preserve"> Х</t>
  </si>
  <si>
    <t xml:space="preserve"> - 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</si>
  <si>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</si>
  <si>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січні-лютому 2021-2022 рр.</t>
  </si>
  <si>
    <t>з них, отримують                                                                     допомогу по безробіттю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</si>
  <si>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січні-лютому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</si>
  <si>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0,0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</si>
  <si>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</si>
  <si>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</si>
  <si>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січень-лютий                  2022 р.</t>
  </si>
  <si>
    <t xml:space="preserve"> + (-)                             осіб</t>
  </si>
  <si>
    <t>Отримували послуги,  осіб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</si>
</sst>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8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4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5" fontId="8" fillId="0" borderId="5" xfId="3" applyNumberFormat="1" applyFont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4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  <protection locked="0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6" fillId="3" borderId="5" xfId="7" applyNumberFormat="1" applyFont="1" applyFill="1" applyBorder="1" applyAlignment="1" applyProtection="1">
      <alignment horizontal="center" vertical="center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5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5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4" fontId="46" fillId="0" borderId="5" xfId="1" applyNumberFormat="1" applyFont="1" applyFill="1" applyBorder="1" applyAlignment="1">
      <alignment horizontal="center" vertical="center" wrapText="1"/>
    </xf>
    <xf numFmtId="164" fontId="46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5" fontId="43" fillId="0" borderId="0" xfId="1" applyNumberFormat="1" applyFont="1"/>
    <xf numFmtId="165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4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4" fontId="39" fillId="3" borderId="0" xfId="12" applyNumberFormat="1" applyFont="1" applyFill="1" applyBorder="1" applyAlignment="1" applyProtection="1">
      <alignment horizontal="center" vertical="center"/>
    </xf>
    <xf numFmtId="164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4" fontId="6" fillId="3" borderId="5" xfId="12" applyNumberFormat="1" applyFont="1" applyFill="1" applyBorder="1" applyAlignment="1" applyProtection="1">
      <alignment horizontal="center" vertical="center"/>
    </xf>
    <xf numFmtId="164" fontId="7" fillId="3" borderId="0" xfId="12" applyNumberFormat="1" applyFont="1" applyFill="1" applyBorder="1" applyAlignment="1" applyProtection="1">
      <alignment horizontal="center" vertical="center"/>
    </xf>
    <xf numFmtId="164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4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4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7" applyNumberFormat="1" applyFont="1" applyFill="1" applyBorder="1" applyAlignment="1" applyProtection="1">
      <alignment horizontal="center" vertical="center"/>
      <protection locked="0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4" fontId="59" fillId="0" borderId="0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60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4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5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4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5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3" fontId="63" fillId="0" borderId="5" xfId="1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65" fillId="0" borderId="0" xfId="305" applyFont="1" applyFill="1" applyBorder="1" applyAlignment="1">
      <alignment vertical="center" wrapText="1"/>
    </xf>
    <xf numFmtId="0" fontId="67" fillId="0" borderId="0" xfId="305" applyFont="1" applyFill="1" applyBorder="1"/>
    <xf numFmtId="0" fontId="68" fillId="0" borderId="9" xfId="305" applyFont="1" applyFill="1" applyBorder="1" applyAlignment="1">
      <alignment horizontal="center" vertical="top"/>
    </xf>
    <xf numFmtId="0" fontId="69" fillId="0" borderId="9" xfId="305" applyFont="1" applyFill="1" applyBorder="1" applyAlignment="1">
      <alignment horizontal="center" vertical="top"/>
    </xf>
    <xf numFmtId="0" fontId="70" fillId="0" borderId="0" xfId="305" applyFont="1" applyFill="1" applyAlignment="1">
      <alignment vertical="top"/>
    </xf>
    <xf numFmtId="0" fontId="71" fillId="0" borderId="9" xfId="305" applyFont="1" applyFill="1" applyBorder="1" applyAlignment="1">
      <alignment vertical="top"/>
    </xf>
    <xf numFmtId="0" fontId="68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74" fillId="0" borderId="10" xfId="305" applyFont="1" applyFill="1" applyBorder="1" applyAlignment="1">
      <alignment horizontal="center" vertical="center" wrapText="1"/>
    </xf>
    <xf numFmtId="0" fontId="74" fillId="0" borderId="1" xfId="305" applyFont="1" applyFill="1" applyBorder="1" applyAlignment="1">
      <alignment horizontal="center" vertical="center" wrapText="1"/>
    </xf>
    <xf numFmtId="0" fontId="76" fillId="0" borderId="0" xfId="305" applyFont="1" applyFill="1" applyAlignment="1">
      <alignment horizontal="center" vertical="center" wrapText="1"/>
    </xf>
    <xf numFmtId="49" fontId="77" fillId="0" borderId="5" xfId="305" applyNumberFormat="1" applyFont="1" applyFill="1" applyBorder="1" applyAlignment="1">
      <alignment horizontal="center" vertical="center" wrapText="1"/>
    </xf>
    <xf numFmtId="0" fontId="78" fillId="0" borderId="5" xfId="305" applyFont="1" applyFill="1" applyBorder="1" applyAlignment="1">
      <alignment horizontal="center" vertical="center" wrapText="1"/>
    </xf>
    <xf numFmtId="0" fontId="77" fillId="0" borderId="5" xfId="305" applyFont="1" applyFill="1" applyBorder="1" applyAlignment="1">
      <alignment horizontal="center" vertical="center" wrapText="1"/>
    </xf>
    <xf numFmtId="49" fontId="79" fillId="0" borderId="5" xfId="305" applyNumberFormat="1" applyFont="1" applyFill="1" applyBorder="1" applyAlignment="1">
      <alignment horizontal="center" vertical="center" wrapText="1"/>
    </xf>
    <xf numFmtId="0" fontId="76" fillId="0" borderId="0" xfId="305" applyFont="1" applyFill="1" applyAlignment="1">
      <alignment vertical="center" wrapText="1"/>
    </xf>
    <xf numFmtId="0" fontId="80" fillId="0" borderId="5" xfId="305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81" fillId="0" borderId="5" xfId="305" applyNumberFormat="1" applyFont="1" applyFill="1" applyBorder="1" applyAlignment="1">
      <alignment horizontal="center" wrapText="1"/>
    </xf>
    <xf numFmtId="1" fontId="82" fillId="0" borderId="5" xfId="305" applyNumberFormat="1" applyFont="1" applyFill="1" applyBorder="1" applyAlignment="1">
      <alignment horizontal="center" wrapText="1"/>
    </xf>
    <xf numFmtId="0" fontId="80" fillId="0" borderId="0" xfId="305" applyFont="1" applyFill="1" applyAlignment="1">
      <alignment vertical="center" wrapText="1"/>
    </xf>
    <xf numFmtId="0" fontId="75" fillId="0" borderId="2" xfId="305" applyFont="1" applyFill="1" applyBorder="1" applyAlignment="1">
      <alignment horizontal="left" vertical="center"/>
    </xf>
    <xf numFmtId="3" fontId="75" fillId="0" borderId="5" xfId="305" applyNumberFormat="1" applyFont="1" applyFill="1" applyBorder="1" applyAlignment="1">
      <alignment horizontal="center" vertical="center"/>
    </xf>
    <xf numFmtId="3" fontId="70" fillId="0" borderId="5" xfId="305" applyNumberFormat="1" applyFont="1" applyFill="1" applyBorder="1" applyAlignment="1">
      <alignment horizontal="center" vertical="center"/>
    </xf>
    <xf numFmtId="164" fontId="75" fillId="0" borderId="5" xfId="305" applyNumberFormat="1" applyFont="1" applyFill="1" applyBorder="1" applyAlignment="1">
      <alignment horizontal="center" vertical="center"/>
    </xf>
    <xf numFmtId="3" fontId="72" fillId="0" borderId="5" xfId="305" applyNumberFormat="1" applyFont="1" applyFill="1" applyBorder="1" applyAlignment="1">
      <alignment horizontal="center" vertical="center"/>
    </xf>
    <xf numFmtId="3" fontId="75" fillId="0" borderId="0" xfId="305" applyNumberFormat="1" applyFont="1" applyFill="1" applyAlignment="1">
      <alignment vertical="center"/>
    </xf>
    <xf numFmtId="0" fontId="75" fillId="0" borderId="0" xfId="305" applyFont="1" applyFill="1" applyAlignment="1">
      <alignment vertical="center"/>
    </xf>
    <xf numFmtId="0" fontId="83" fillId="0" borderId="0" xfId="305" applyFont="1" applyFill="1"/>
    <xf numFmtId="0" fontId="83" fillId="0" borderId="5" xfId="305" applyFont="1" applyFill="1" applyBorder="1" applyAlignment="1">
      <alignment horizontal="left" vertical="center" wrapText="1"/>
    </xf>
    <xf numFmtId="3" fontId="83" fillId="0" borderId="5" xfId="305" applyNumberFormat="1" applyFont="1" applyFill="1" applyBorder="1" applyAlignment="1">
      <alignment horizontal="center" vertical="center"/>
    </xf>
    <xf numFmtId="3" fontId="77" fillId="0" borderId="5" xfId="305" applyNumberFormat="1" applyFont="1" applyFill="1" applyBorder="1" applyAlignment="1">
      <alignment horizontal="center" vertical="center"/>
    </xf>
    <xf numFmtId="164" fontId="83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79" fillId="0" borderId="5" xfId="305" applyNumberFormat="1" applyFont="1" applyFill="1" applyBorder="1" applyAlignment="1">
      <alignment horizontal="center" vertical="center"/>
    </xf>
    <xf numFmtId="3" fontId="83" fillId="0" borderId="0" xfId="305" applyNumberFormat="1" applyFont="1" applyFill="1"/>
    <xf numFmtId="0" fontId="83" fillId="0" borderId="0" xfId="305" applyFont="1" applyFill="1" applyAlignment="1">
      <alignment horizontal="center" vertical="top"/>
    </xf>
    <xf numFmtId="0" fontId="83" fillId="0" borderId="5" xfId="305" applyFont="1" applyFill="1" applyBorder="1" applyAlignment="1">
      <alignment horizontal="left" vertical="center"/>
    </xf>
    <xf numFmtId="0" fontId="83" fillId="0" borderId="1" xfId="305" applyFont="1" applyFill="1" applyBorder="1" applyAlignment="1">
      <alignment horizontal="left" vertical="center"/>
    </xf>
    <xf numFmtId="3" fontId="83" fillId="0" borderId="1" xfId="305" applyNumberFormat="1" applyFont="1" applyFill="1" applyBorder="1" applyAlignment="1">
      <alignment horizontal="center" vertical="center"/>
    </xf>
    <xf numFmtId="3" fontId="77" fillId="0" borderId="1" xfId="305" applyNumberFormat="1" applyFont="1" applyFill="1" applyBorder="1" applyAlignment="1">
      <alignment horizontal="center" vertical="center"/>
    </xf>
    <xf numFmtId="164" fontId="83" fillId="0" borderId="1" xfId="305" applyNumberFormat="1" applyFont="1" applyFill="1" applyBorder="1" applyAlignment="1">
      <alignment horizontal="center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79" fillId="0" borderId="1" xfId="305" applyNumberFormat="1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vertical="center"/>
    </xf>
    <xf numFmtId="3" fontId="83" fillId="0" borderId="5" xfId="305" applyNumberFormat="1" applyFont="1" applyFill="1" applyBorder="1"/>
    <xf numFmtId="0" fontId="83" fillId="0" borderId="5" xfId="305" applyFont="1" applyFill="1" applyBorder="1"/>
    <xf numFmtId="0" fontId="70" fillId="0" borderId="0" xfId="305" applyFont="1" applyFill="1"/>
    <xf numFmtId="0" fontId="78" fillId="0" borderId="0" xfId="303" applyFont="1" applyFill="1"/>
    <xf numFmtId="0" fontId="84" fillId="0" borderId="0" xfId="303" applyFont="1" applyFill="1"/>
    <xf numFmtId="0" fontId="72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5" fillId="0" borderId="0" xfId="305" applyFont="1" applyFill="1" applyBorder="1" applyAlignment="1">
      <alignment vertical="top" wrapText="1"/>
    </xf>
    <xf numFmtId="0" fontId="69" fillId="0" borderId="0" xfId="305" applyFont="1" applyFill="1" applyBorder="1" applyAlignment="1">
      <alignment horizontal="center" vertical="top"/>
    </xf>
    <xf numFmtId="0" fontId="85" fillId="0" borderId="0" xfId="305" applyFont="1" applyFill="1" applyAlignment="1">
      <alignment vertical="top"/>
    </xf>
    <xf numFmtId="0" fontId="86" fillId="0" borderId="0" xfId="305" applyFont="1" applyFill="1" applyAlignment="1">
      <alignment vertical="top"/>
    </xf>
    <xf numFmtId="0" fontId="75" fillId="0" borderId="5" xfId="305" applyFont="1" applyFill="1" applyBorder="1" applyAlignment="1">
      <alignment horizontal="center" vertical="center" wrapText="1"/>
    </xf>
    <xf numFmtId="0" fontId="74" fillId="0" borderId="2" xfId="305" applyFont="1" applyFill="1" applyBorder="1" applyAlignment="1">
      <alignment horizontal="center" vertical="center" wrapText="1"/>
    </xf>
    <xf numFmtId="0" fontId="77" fillId="0" borderId="1" xfId="305" applyFont="1" applyFill="1" applyBorder="1" applyAlignment="1">
      <alignment horizontal="center" vertical="center" wrapText="1"/>
    </xf>
    <xf numFmtId="0" fontId="78" fillId="0" borderId="1" xfId="305" applyFont="1" applyFill="1" applyBorder="1" applyAlignment="1">
      <alignment horizontal="center" vertical="center" wrapText="1"/>
    </xf>
    <xf numFmtId="0" fontId="87" fillId="0" borderId="5" xfId="305" applyFont="1" applyFill="1" applyBorder="1" applyAlignment="1">
      <alignment horizontal="center" vertical="center" wrapText="1"/>
    </xf>
    <xf numFmtId="1" fontId="87" fillId="0" borderId="5" xfId="305" applyNumberFormat="1" applyFont="1" applyFill="1" applyBorder="1" applyAlignment="1">
      <alignment horizontal="center" vertical="center" wrapText="1"/>
    </xf>
    <xf numFmtId="1" fontId="73" fillId="0" borderId="5" xfId="305" applyNumberFormat="1" applyFont="1" applyFill="1" applyBorder="1" applyAlignment="1">
      <alignment horizontal="center" vertical="center" wrapText="1"/>
    </xf>
    <xf numFmtId="0" fontId="87" fillId="0" borderId="0" xfId="305" applyFont="1" applyFill="1" applyAlignment="1">
      <alignment vertical="center" wrapText="1"/>
    </xf>
    <xf numFmtId="0" fontId="83" fillId="0" borderId="5" xfId="305" applyFont="1" applyFill="1" applyBorder="1" applyAlignment="1">
      <alignment wrapText="1"/>
    </xf>
    <xf numFmtId="0" fontId="6" fillId="0" borderId="5" xfId="304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5" fillId="0" borderId="0" xfId="305" applyNumberFormat="1" applyFont="1" applyFill="1" applyAlignment="1">
      <alignment horizontal="center" vertical="center"/>
    </xf>
    <xf numFmtId="0" fontId="83" fillId="0" borderId="1" xfId="305" applyFont="1" applyFill="1" applyBorder="1"/>
    <xf numFmtId="0" fontId="6" fillId="0" borderId="1" xfId="304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88" fillId="0" borderId="0" xfId="305" applyFont="1" applyFill="1" applyBorder="1" applyAlignment="1">
      <alignment vertical="top" wrapText="1"/>
    </xf>
    <xf numFmtId="0" fontId="75" fillId="0" borderId="2" xfId="305" applyFont="1" applyFill="1" applyBorder="1" applyAlignment="1">
      <alignment horizontal="center" vertical="center" wrapText="1"/>
    </xf>
    <xf numFmtId="0" fontId="90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3" fillId="0" borderId="0" xfId="305" applyFont="1" applyFill="1" applyAlignment="1">
      <alignment vertical="center" wrapText="1"/>
    </xf>
    <xf numFmtId="3" fontId="35" fillId="0" borderId="5" xfId="302" applyNumberFormat="1" applyFont="1" applyFill="1" applyBorder="1" applyAlignment="1">
      <alignment horizontal="center" vertical="center"/>
    </xf>
    <xf numFmtId="49" fontId="83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/>
    </xf>
    <xf numFmtId="49" fontId="83" fillId="0" borderId="5" xfId="305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7" fillId="0" borderId="5" xfId="305" applyNumberFormat="1" applyFont="1" applyFill="1" applyBorder="1" applyAlignment="1">
      <alignment horizontal="center" vertical="center"/>
    </xf>
    <xf numFmtId="49" fontId="6" fillId="0" borderId="5" xfId="302" applyNumberFormat="1" applyFont="1" applyFill="1" applyBorder="1" applyAlignment="1">
      <alignment horizontal="center"/>
    </xf>
    <xf numFmtId="49" fontId="83" fillId="0" borderId="0" xfId="305" applyNumberFormat="1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5" fillId="0" borderId="5" xfId="305" applyFont="1" applyFill="1" applyBorder="1" applyAlignment="1">
      <alignment horizontal="center" vertical="center" wrapText="1"/>
    </xf>
    <xf numFmtId="0" fontId="78" fillId="0" borderId="7" xfId="303" applyFont="1" applyFill="1" applyBorder="1" applyAlignment="1">
      <alignment horizontal="left" wrapText="1"/>
    </xf>
    <xf numFmtId="0" fontId="78" fillId="0" borderId="0" xfId="303" applyFont="1" applyFill="1" applyAlignment="1">
      <alignment horizontal="left" wrapText="1"/>
    </xf>
    <xf numFmtId="0" fontId="65" fillId="0" borderId="0" xfId="305" applyFont="1" applyFill="1" applyBorder="1" applyAlignment="1">
      <alignment horizontal="center" vertical="center" wrapText="1"/>
    </xf>
    <xf numFmtId="0" fontId="71" fillId="0" borderId="9" xfId="305" applyFont="1" applyFill="1" applyBorder="1" applyAlignment="1">
      <alignment horizontal="center" vertical="top"/>
    </xf>
    <xf numFmtId="0" fontId="71" fillId="0" borderId="9" xfId="305" applyFont="1" applyFill="1" applyBorder="1" applyAlignment="1">
      <alignment horizontal="right" vertical="top"/>
    </xf>
    <xf numFmtId="0" fontId="73" fillId="0" borderId="5" xfId="305" applyFont="1" applyFill="1" applyBorder="1" applyAlignment="1">
      <alignment horizontal="center" vertical="center" wrapText="1"/>
    </xf>
    <xf numFmtId="0" fontId="75" fillId="0" borderId="2" xfId="305" applyFont="1" applyFill="1" applyBorder="1" applyAlignment="1">
      <alignment horizontal="center" vertical="center" wrapText="1"/>
    </xf>
    <xf numFmtId="0" fontId="75" fillId="0" borderId="10" xfId="305" applyFont="1" applyFill="1" applyBorder="1" applyAlignment="1">
      <alignment horizontal="center" vertical="center" wrapText="1"/>
    </xf>
    <xf numFmtId="0" fontId="75" fillId="0" borderId="3" xfId="305" applyFont="1" applyFill="1" applyBorder="1" applyAlignment="1">
      <alignment horizontal="center" vertical="center" wrapText="1"/>
    </xf>
    <xf numFmtId="0" fontId="65" fillId="0" borderId="0" xfId="305" applyFont="1" applyFill="1" applyBorder="1" applyAlignment="1">
      <alignment horizontal="center" vertical="top" wrapText="1"/>
    </xf>
    <xf numFmtId="0" fontId="73" fillId="0" borderId="1" xfId="305" applyFont="1" applyFill="1" applyBorder="1" applyAlignment="1">
      <alignment horizontal="center" vertical="center" wrapText="1"/>
    </xf>
    <xf numFmtId="0" fontId="73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91" fillId="0" borderId="9" xfId="3" applyFont="1" applyFill="1" applyBorder="1" applyAlignment="1">
      <alignment horizontal="center" vertical="top" wrapText="1"/>
    </xf>
    <xf numFmtId="0" fontId="78" fillId="0" borderId="7" xfId="303" applyFont="1" applyFill="1" applyBorder="1" applyAlignment="1">
      <alignment horizontal="center" vertical="top" wrapText="1"/>
    </xf>
    <xf numFmtId="0" fontId="78" fillId="0" borderId="0" xfId="303" applyFont="1" applyFill="1" applyAlignment="1">
      <alignment horizontal="center" vertical="top" wrapText="1"/>
    </xf>
    <xf numFmtId="0" fontId="88" fillId="0" borderId="0" xfId="305" applyFont="1" applyFill="1" applyBorder="1" applyAlignment="1">
      <alignment horizontal="center" vertical="top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0339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tabSelected="1" view="pageBreakPreview" topLeftCell="A10" zoomScale="80" zoomScaleNormal="70" zoomScaleSheetLayoutView="80" workbookViewId="0">
      <selection activeCell="K14" sqref="K14"/>
    </sheetView>
  </sheetViews>
  <sheetFormatPr defaultColWidth="8" defaultRowHeight="12.75"/>
  <cols>
    <col min="1" max="1" width="61.28515625" style="1" customWidth="1"/>
    <col min="2" max="3" width="24.42578125" style="14" customWidth="1"/>
    <col min="4" max="5" width="11.5703125" style="1" customWidth="1"/>
    <col min="6" max="16384" width="8" style="1"/>
  </cols>
  <sheetData>
    <row r="1" spans="1:11" ht="78" customHeight="1">
      <c r="A1" s="326" t="s">
        <v>107</v>
      </c>
      <c r="B1" s="326"/>
      <c r="C1" s="326"/>
      <c r="D1" s="326"/>
      <c r="E1" s="326"/>
    </row>
    <row r="2" spans="1:11" ht="7.9" customHeight="1">
      <c r="A2" s="326"/>
      <c r="B2" s="326"/>
      <c r="C2" s="326"/>
      <c r="D2" s="326"/>
      <c r="E2" s="326"/>
    </row>
    <row r="3" spans="1:11" s="2" customFormat="1" ht="23.25" customHeight="1">
      <c r="A3" s="319" t="s">
        <v>0</v>
      </c>
      <c r="B3" s="327" t="s">
        <v>108</v>
      </c>
      <c r="C3" s="327" t="s">
        <v>109</v>
      </c>
      <c r="D3" s="322" t="s">
        <v>1</v>
      </c>
      <c r="E3" s="323"/>
    </row>
    <row r="4" spans="1:11" s="2" customFormat="1" ht="27.75" customHeight="1">
      <c r="A4" s="320"/>
      <c r="B4" s="328"/>
      <c r="C4" s="328"/>
      <c r="D4" s="3" t="s">
        <v>2</v>
      </c>
      <c r="E4" s="4" t="s">
        <v>110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111</v>
      </c>
      <c r="B6" s="19" t="s">
        <v>112</v>
      </c>
      <c r="C6" s="19">
        <v>3941</v>
      </c>
      <c r="D6" s="9" t="s">
        <v>112</v>
      </c>
      <c r="E6" s="20" t="s">
        <v>112</v>
      </c>
      <c r="K6" s="10"/>
    </row>
    <row r="7" spans="1:11" s="2" customFormat="1" ht="31.5" customHeight="1">
      <c r="A7" s="219" t="s">
        <v>113</v>
      </c>
      <c r="B7" s="19">
        <v>6189</v>
      </c>
      <c r="C7" s="19">
        <v>3812</v>
      </c>
      <c r="D7" s="9">
        <f t="shared" ref="D7:D11" si="0">C7/B7*100</f>
        <v>61.593149135563095</v>
      </c>
      <c r="E7" s="20">
        <f t="shared" ref="E7:E11" si="1">C7-B7</f>
        <v>-2377</v>
      </c>
      <c r="K7" s="10"/>
    </row>
    <row r="8" spans="1:11" s="2" customFormat="1" ht="45" customHeight="1">
      <c r="A8" s="11" t="s">
        <v>114</v>
      </c>
      <c r="B8" s="19">
        <v>245</v>
      </c>
      <c r="C8" s="19">
        <v>167</v>
      </c>
      <c r="D8" s="9">
        <f t="shared" si="0"/>
        <v>68.16326530612244</v>
      </c>
      <c r="E8" s="20">
        <f t="shared" si="1"/>
        <v>-78</v>
      </c>
      <c r="K8" s="10"/>
    </row>
    <row r="9" spans="1:11" s="2" customFormat="1" ht="35.25" customHeight="1">
      <c r="A9" s="12" t="s">
        <v>115</v>
      </c>
      <c r="B9" s="19">
        <v>58</v>
      </c>
      <c r="C9" s="19">
        <v>67</v>
      </c>
      <c r="D9" s="9">
        <f t="shared" si="0"/>
        <v>115.51724137931035</v>
      </c>
      <c r="E9" s="20">
        <f t="shared" si="1"/>
        <v>9</v>
      </c>
      <c r="K9" s="10"/>
    </row>
    <row r="10" spans="1:11" s="2" customFormat="1" ht="45.75" customHeight="1">
      <c r="A10" s="12" t="s">
        <v>78</v>
      </c>
      <c r="B10" s="19">
        <v>146</v>
      </c>
      <c r="C10" s="220">
        <v>83</v>
      </c>
      <c r="D10" s="9">
        <f t="shared" si="0"/>
        <v>56.849315068493155</v>
      </c>
      <c r="E10" s="20">
        <f t="shared" si="1"/>
        <v>-63</v>
      </c>
      <c r="K10" s="10"/>
    </row>
    <row r="11" spans="1:11" s="2" customFormat="1" ht="55.5" customHeight="1">
      <c r="A11" s="12" t="s">
        <v>79</v>
      </c>
      <c r="B11" s="19">
        <v>3656</v>
      </c>
      <c r="C11" s="19">
        <v>2497</v>
      </c>
      <c r="D11" s="9">
        <f t="shared" si="0"/>
        <v>68.298687089715543</v>
      </c>
      <c r="E11" s="20">
        <f t="shared" si="1"/>
        <v>-1159</v>
      </c>
      <c r="K11" s="10"/>
    </row>
    <row r="12" spans="1:11" s="2" customFormat="1" ht="12.75" customHeight="1">
      <c r="A12" s="315" t="s">
        <v>9</v>
      </c>
      <c r="B12" s="316"/>
      <c r="C12" s="316"/>
      <c r="D12" s="316"/>
      <c r="E12" s="316"/>
      <c r="K12" s="10"/>
    </row>
    <row r="13" spans="1:11" s="2" customFormat="1" ht="15" customHeight="1">
      <c r="A13" s="317"/>
      <c r="B13" s="318"/>
      <c r="C13" s="318"/>
      <c r="D13" s="318"/>
      <c r="E13" s="318"/>
      <c r="K13" s="10"/>
    </row>
    <row r="14" spans="1:11" s="2" customFormat="1" ht="24" customHeight="1">
      <c r="A14" s="319" t="s">
        <v>0</v>
      </c>
      <c r="B14" s="321" t="s">
        <v>116</v>
      </c>
      <c r="C14" s="321" t="s">
        <v>97</v>
      </c>
      <c r="D14" s="322" t="s">
        <v>1</v>
      </c>
      <c r="E14" s="323"/>
      <c r="K14" s="10"/>
    </row>
    <row r="15" spans="1:11" ht="35.25" customHeight="1">
      <c r="A15" s="320"/>
      <c r="B15" s="321"/>
      <c r="C15" s="321"/>
      <c r="D15" s="3" t="s">
        <v>2</v>
      </c>
      <c r="E15" s="4" t="s">
        <v>117</v>
      </c>
      <c r="K15" s="10"/>
    </row>
    <row r="16" spans="1:11" ht="27.75" customHeight="1">
      <c r="A16" s="8" t="s">
        <v>118</v>
      </c>
      <c r="B16" s="221" t="s">
        <v>112</v>
      </c>
      <c r="C16" s="19">
        <v>3058</v>
      </c>
      <c r="D16" s="203" t="s">
        <v>112</v>
      </c>
      <c r="E16" s="222" t="s">
        <v>112</v>
      </c>
      <c r="K16" s="10"/>
    </row>
    <row r="17" spans="1:11" ht="25.5" customHeight="1">
      <c r="A17" s="223" t="s">
        <v>113</v>
      </c>
      <c r="B17" s="19">
        <v>5270</v>
      </c>
      <c r="C17" s="19">
        <v>2998</v>
      </c>
      <c r="D17" s="203">
        <f>C17/B17*100</f>
        <v>56.888045540796959</v>
      </c>
      <c r="E17" s="21">
        <f>C17-B17</f>
        <v>-2272</v>
      </c>
      <c r="K17" s="10"/>
    </row>
    <row r="18" spans="1:11" ht="33.75" customHeight="1">
      <c r="A18" s="13" t="s">
        <v>119</v>
      </c>
      <c r="B18" s="19">
        <v>4095</v>
      </c>
      <c r="C18" s="19">
        <v>2530</v>
      </c>
      <c r="D18" s="203">
        <f>C18/B18*100</f>
        <v>61.782661782661783</v>
      </c>
      <c r="E18" s="21">
        <f>C18-B18</f>
        <v>-1565</v>
      </c>
      <c r="K18" s="10"/>
    </row>
    <row r="19" spans="1:11">
      <c r="A19" s="324" t="s">
        <v>120</v>
      </c>
      <c r="B19" s="324"/>
      <c r="C19" s="324"/>
      <c r="D19" s="324"/>
      <c r="E19" s="324"/>
    </row>
    <row r="20" spans="1:11">
      <c r="A20" s="325"/>
      <c r="B20" s="325"/>
      <c r="C20" s="325"/>
      <c r="D20" s="325"/>
      <c r="E20" s="325"/>
    </row>
    <row r="21" spans="1:11">
      <c r="A21" s="325"/>
      <c r="B21" s="325"/>
      <c r="C21" s="325"/>
      <c r="D21" s="325"/>
      <c r="E21" s="325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T30" sqref="T30"/>
    </sheetView>
  </sheetViews>
  <sheetFormatPr defaultRowHeight="15.75"/>
  <cols>
    <col min="1" max="1" width="31.7109375" style="48" customWidth="1"/>
    <col min="2" max="2" width="11.7109375" style="48" customWidth="1"/>
    <col min="3" max="3" width="9.42578125" style="45" customWidth="1"/>
    <col min="4" max="4" width="9.28515625" style="45" customWidth="1"/>
    <col min="5" max="5" width="8.140625" style="49" customWidth="1"/>
    <col min="6" max="6" width="9.5703125" style="45" customWidth="1"/>
    <col min="7" max="7" width="9.28515625" style="45" customWidth="1"/>
    <col min="8" max="8" width="8.85546875" style="49" customWidth="1"/>
    <col min="9" max="9" width="8.140625" style="45" customWidth="1"/>
    <col min="10" max="10" width="8.28515625" style="45" customWidth="1"/>
    <col min="11" max="12" width="8.28515625" style="49" customWidth="1"/>
    <col min="13" max="13" width="8.85546875" style="49" customWidth="1"/>
    <col min="14" max="14" width="8.42578125" style="49" customWidth="1"/>
    <col min="15" max="15" width="8.5703125" style="45" customWidth="1"/>
    <col min="16" max="16" width="8.140625" style="45" customWidth="1"/>
    <col min="17" max="17" width="8.28515625" style="49" customWidth="1"/>
    <col min="18" max="18" width="12.7109375" style="49" customWidth="1"/>
    <col min="19" max="19" width="9.42578125" style="45" customWidth="1"/>
    <col min="20" max="20" width="8.85546875" style="45" customWidth="1"/>
    <col min="21" max="21" width="8.7109375" style="49" customWidth="1"/>
    <col min="22" max="22" width="9.42578125" style="45" customWidth="1"/>
    <col min="23" max="23" width="8.7109375" style="47" customWidth="1"/>
    <col min="24" max="24" width="9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79" width="9.140625" style="45"/>
    <col min="16380" max="16384" width="9.140625" style="45" customWidth="1"/>
  </cols>
  <sheetData>
    <row r="1" spans="1:25" s="29" customFormat="1" ht="50.45" customHeight="1">
      <c r="A1" s="24"/>
      <c r="B1" s="24"/>
      <c r="C1" s="347" t="s">
        <v>98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26"/>
      <c r="P1" s="26"/>
      <c r="Q1" s="27"/>
      <c r="R1" s="27"/>
      <c r="S1" s="26"/>
      <c r="T1" s="26"/>
      <c r="U1" s="28"/>
      <c r="W1" s="57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7" t="s">
        <v>13</v>
      </c>
      <c r="O2" s="26"/>
      <c r="P2" s="26"/>
      <c r="Q2" s="27"/>
      <c r="R2" s="27"/>
      <c r="S2" s="26"/>
      <c r="T2" s="26"/>
      <c r="U2" s="28"/>
      <c r="W2" s="57"/>
      <c r="X2" s="167" t="s">
        <v>13</v>
      </c>
    </row>
    <row r="3" spans="1:25" s="29" customFormat="1" ht="27.75" customHeight="1">
      <c r="A3" s="367"/>
      <c r="B3" s="386" t="s">
        <v>92</v>
      </c>
      <c r="C3" s="376" t="s">
        <v>69</v>
      </c>
      <c r="D3" s="377"/>
      <c r="E3" s="378"/>
      <c r="F3" s="385" t="s">
        <v>45</v>
      </c>
      <c r="G3" s="385"/>
      <c r="H3" s="385"/>
      <c r="I3" s="376" t="s">
        <v>42</v>
      </c>
      <c r="J3" s="377"/>
      <c r="K3" s="378"/>
      <c r="L3" s="376" t="s">
        <v>43</v>
      </c>
      <c r="M3" s="377"/>
      <c r="N3" s="378"/>
      <c r="O3" s="376" t="s">
        <v>14</v>
      </c>
      <c r="P3" s="377"/>
      <c r="Q3" s="377"/>
      <c r="R3" s="395" t="s">
        <v>91</v>
      </c>
      <c r="S3" s="389" t="s">
        <v>44</v>
      </c>
      <c r="T3" s="386"/>
      <c r="U3" s="390"/>
      <c r="V3" s="376" t="s">
        <v>15</v>
      </c>
      <c r="W3" s="377"/>
      <c r="X3" s="378"/>
    </row>
    <row r="4" spans="1:25" s="33" customFormat="1" ht="46.5" customHeight="1">
      <c r="A4" s="368"/>
      <c r="B4" s="387"/>
      <c r="C4" s="379"/>
      <c r="D4" s="380"/>
      <c r="E4" s="381"/>
      <c r="F4" s="385"/>
      <c r="G4" s="385"/>
      <c r="H4" s="385"/>
      <c r="I4" s="380"/>
      <c r="J4" s="380"/>
      <c r="K4" s="381"/>
      <c r="L4" s="379"/>
      <c r="M4" s="380"/>
      <c r="N4" s="381"/>
      <c r="O4" s="379"/>
      <c r="P4" s="380"/>
      <c r="Q4" s="380"/>
      <c r="R4" s="396"/>
      <c r="S4" s="391"/>
      <c r="T4" s="387"/>
      <c r="U4" s="392"/>
      <c r="V4" s="379"/>
      <c r="W4" s="380"/>
      <c r="X4" s="381"/>
    </row>
    <row r="5" spans="1:25" s="33" customFormat="1" ht="9" customHeight="1">
      <c r="A5" s="368"/>
      <c r="B5" s="388"/>
      <c r="C5" s="382"/>
      <c r="D5" s="383"/>
      <c r="E5" s="384"/>
      <c r="F5" s="385"/>
      <c r="G5" s="385"/>
      <c r="H5" s="385"/>
      <c r="I5" s="383"/>
      <c r="J5" s="383"/>
      <c r="K5" s="384"/>
      <c r="L5" s="382"/>
      <c r="M5" s="383"/>
      <c r="N5" s="384"/>
      <c r="O5" s="382"/>
      <c r="P5" s="383"/>
      <c r="Q5" s="383"/>
      <c r="R5" s="397"/>
      <c r="S5" s="393"/>
      <c r="T5" s="388"/>
      <c r="U5" s="394"/>
      <c r="V5" s="382"/>
      <c r="W5" s="383"/>
      <c r="X5" s="384"/>
    </row>
    <row r="6" spans="1:25" s="33" customFormat="1" ht="21.6" customHeight="1">
      <c r="A6" s="369"/>
      <c r="B6" s="169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149999999999999" customHeight="1">
      <c r="A8" s="71" t="s">
        <v>55</v>
      </c>
      <c r="B8" s="205">
        <f>SUM(B9:B29)</f>
        <v>4959</v>
      </c>
      <c r="C8" s="173">
        <f>SUM(C9:C29)</f>
        <v>8380</v>
      </c>
      <c r="D8" s="173">
        <f>SUM(D9:D29)</f>
        <v>4526</v>
      </c>
      <c r="E8" s="174">
        <f>D8/C8*100</f>
        <v>54.009546539379471</v>
      </c>
      <c r="F8" s="173">
        <f>SUM(F9:F29)</f>
        <v>497</v>
      </c>
      <c r="G8" s="173">
        <f>SUM(G9:G29)</f>
        <v>278</v>
      </c>
      <c r="H8" s="174">
        <f>G8/F8*100</f>
        <v>55.935613682092558</v>
      </c>
      <c r="I8" s="173">
        <f>SUM(I9:I29)</f>
        <v>158</v>
      </c>
      <c r="J8" s="173">
        <f>SUM(J9:J29)</f>
        <v>139</v>
      </c>
      <c r="K8" s="174">
        <f>J8/I8*100</f>
        <v>87.974683544303801</v>
      </c>
      <c r="L8" s="173">
        <f>SUM(L9:L30)</f>
        <v>282</v>
      </c>
      <c r="M8" s="173">
        <f>SUM(M9:M29)</f>
        <v>125</v>
      </c>
      <c r="N8" s="174">
        <f>M8/L8*100</f>
        <v>44.326241134751768</v>
      </c>
      <c r="O8" s="173">
        <f>SUM(O9:O29)</f>
        <v>4785</v>
      </c>
      <c r="P8" s="173">
        <f>SUM(P9:P29)</f>
        <v>2991</v>
      </c>
      <c r="Q8" s="174">
        <f t="shared" ref="Q8:Q29" si="0">P8/O8*100</f>
        <v>62.507836990595614</v>
      </c>
      <c r="R8" s="173">
        <f>SUM(R9:R29)</f>
        <v>3810</v>
      </c>
      <c r="S8" s="173">
        <f>SUM(S9:S29)</f>
        <v>7033</v>
      </c>
      <c r="T8" s="173">
        <f>SUM(T9:T29)</f>
        <v>3582</v>
      </c>
      <c r="U8" s="174">
        <f t="shared" ref="U8:U29" si="1">T8/S8*100</f>
        <v>50.931323759419875</v>
      </c>
      <c r="V8" s="173">
        <f>SUM(V9:V29)</f>
        <v>5396</v>
      </c>
      <c r="W8" s="175">
        <f>SUM(W9:W29)</f>
        <v>2953</v>
      </c>
      <c r="X8" s="176">
        <f>W8/V8*100</f>
        <v>54.72572275759822</v>
      </c>
    </row>
    <row r="9" spans="1:25" ht="30.75" customHeight="1">
      <c r="A9" s="54" t="s">
        <v>20</v>
      </c>
      <c r="B9" s="199">
        <v>667</v>
      </c>
      <c r="C9" s="171">
        <v>1324</v>
      </c>
      <c r="D9" s="171">
        <v>511</v>
      </c>
      <c r="E9" s="174">
        <f t="shared" ref="E9:E29" si="2">D9/C9*100</f>
        <v>38.59516616314199</v>
      </c>
      <c r="F9" s="172">
        <v>83</v>
      </c>
      <c r="G9" s="172">
        <v>53</v>
      </c>
      <c r="H9" s="174">
        <f t="shared" ref="H9:H29" si="3">G9/F9*100</f>
        <v>63.855421686746979</v>
      </c>
      <c r="I9" s="171">
        <v>18</v>
      </c>
      <c r="J9" s="171">
        <v>19</v>
      </c>
      <c r="K9" s="174">
        <f t="shared" ref="K9:K28" si="4">J9/I9*100</f>
        <v>105.55555555555556</v>
      </c>
      <c r="L9" s="172">
        <v>39</v>
      </c>
      <c r="M9" s="172">
        <v>25</v>
      </c>
      <c r="N9" s="174">
        <f t="shared" ref="N9:N29" si="5">M9/L9*100</f>
        <v>64.102564102564102</v>
      </c>
      <c r="O9" s="171">
        <v>765</v>
      </c>
      <c r="P9" s="172">
        <v>354</v>
      </c>
      <c r="Q9" s="174">
        <f t="shared" si="0"/>
        <v>46.274509803921568</v>
      </c>
      <c r="R9" s="173">
        <v>446</v>
      </c>
      <c r="S9" s="171">
        <v>1003</v>
      </c>
      <c r="T9" s="182">
        <v>365</v>
      </c>
      <c r="U9" s="174">
        <f t="shared" si="1"/>
        <v>36.390827517447654</v>
      </c>
      <c r="V9" s="171">
        <v>803</v>
      </c>
      <c r="W9" s="183">
        <v>307</v>
      </c>
      <c r="X9" s="176">
        <f t="shared" ref="X9:X29" si="6">W9/V9*100</f>
        <v>38.231631382316309</v>
      </c>
      <c r="Y9" s="44"/>
    </row>
    <row r="10" spans="1:25" ht="33.75" customHeight="1">
      <c r="A10" s="54" t="s">
        <v>21</v>
      </c>
      <c r="B10" s="199">
        <v>638</v>
      </c>
      <c r="C10" s="171">
        <v>1297</v>
      </c>
      <c r="D10" s="171">
        <v>609</v>
      </c>
      <c r="E10" s="174">
        <f t="shared" si="2"/>
        <v>46.954510408635315</v>
      </c>
      <c r="F10" s="172">
        <v>78</v>
      </c>
      <c r="G10" s="172">
        <v>19</v>
      </c>
      <c r="H10" s="174">
        <f t="shared" si="3"/>
        <v>24.358974358974358</v>
      </c>
      <c r="I10" s="171">
        <v>23</v>
      </c>
      <c r="J10" s="171">
        <v>8</v>
      </c>
      <c r="K10" s="174">
        <f t="shared" si="4"/>
        <v>34.782608695652172</v>
      </c>
      <c r="L10" s="172">
        <v>28</v>
      </c>
      <c r="M10" s="172">
        <v>11</v>
      </c>
      <c r="N10" s="174">
        <f t="shared" si="5"/>
        <v>39.285714285714285</v>
      </c>
      <c r="O10" s="171">
        <v>446</v>
      </c>
      <c r="P10" s="172">
        <v>288</v>
      </c>
      <c r="Q10" s="174">
        <f t="shared" si="0"/>
        <v>64.573991031390136</v>
      </c>
      <c r="R10" s="173">
        <v>493</v>
      </c>
      <c r="S10" s="171">
        <v>1112</v>
      </c>
      <c r="T10" s="182">
        <v>474</v>
      </c>
      <c r="U10" s="174">
        <f t="shared" si="1"/>
        <v>42.625899280575538</v>
      </c>
      <c r="V10" s="171">
        <v>791</v>
      </c>
      <c r="W10" s="183">
        <v>370</v>
      </c>
      <c r="X10" s="176">
        <f t="shared" si="6"/>
        <v>46.776232616940582</v>
      </c>
      <c r="Y10" s="44"/>
    </row>
    <row r="11" spans="1:25" ht="16.5" customHeight="1">
      <c r="A11" s="41" t="s">
        <v>22</v>
      </c>
      <c r="B11" s="200">
        <v>259</v>
      </c>
      <c r="C11" s="171">
        <v>501</v>
      </c>
      <c r="D11" s="171">
        <v>228</v>
      </c>
      <c r="E11" s="174">
        <f t="shared" si="2"/>
        <v>45.508982035928142</v>
      </c>
      <c r="F11" s="172">
        <v>50</v>
      </c>
      <c r="G11" s="172">
        <v>35</v>
      </c>
      <c r="H11" s="174">
        <f t="shared" si="3"/>
        <v>70</v>
      </c>
      <c r="I11" s="171">
        <v>21</v>
      </c>
      <c r="J11" s="171">
        <v>25</v>
      </c>
      <c r="K11" s="174">
        <f t="shared" si="4"/>
        <v>119.04761904761905</v>
      </c>
      <c r="L11" s="172">
        <v>13</v>
      </c>
      <c r="M11" s="172">
        <v>5</v>
      </c>
      <c r="N11" s="174">
        <f t="shared" si="5"/>
        <v>38.461538461538467</v>
      </c>
      <c r="O11" s="171">
        <v>317</v>
      </c>
      <c r="P11" s="172">
        <v>157</v>
      </c>
      <c r="Q11" s="174">
        <f t="shared" si="0"/>
        <v>49.526813880126177</v>
      </c>
      <c r="R11" s="173">
        <v>172</v>
      </c>
      <c r="S11" s="171">
        <v>417</v>
      </c>
      <c r="T11" s="182">
        <v>157</v>
      </c>
      <c r="U11" s="174">
        <f t="shared" si="1"/>
        <v>37.649880095923258</v>
      </c>
      <c r="V11" s="171">
        <v>276</v>
      </c>
      <c r="W11" s="183">
        <v>129</v>
      </c>
      <c r="X11" s="176">
        <f t="shared" si="6"/>
        <v>46.739130434782609</v>
      </c>
      <c r="Y11" s="44"/>
    </row>
    <row r="12" spans="1:25" ht="16.5" customHeight="1">
      <c r="A12" s="41" t="s">
        <v>23</v>
      </c>
      <c r="B12" s="200">
        <v>297</v>
      </c>
      <c r="C12" s="171">
        <v>482</v>
      </c>
      <c r="D12" s="171">
        <v>249</v>
      </c>
      <c r="E12" s="174">
        <f t="shared" si="2"/>
        <v>51.659751037344407</v>
      </c>
      <c r="F12" s="172">
        <v>49</v>
      </c>
      <c r="G12" s="172">
        <v>20</v>
      </c>
      <c r="H12" s="174">
        <f t="shared" si="3"/>
        <v>40.816326530612244</v>
      </c>
      <c r="I12" s="171">
        <v>19</v>
      </c>
      <c r="J12" s="171">
        <v>8</v>
      </c>
      <c r="K12" s="174">
        <f t="shared" si="4"/>
        <v>42.105263157894733</v>
      </c>
      <c r="L12" s="172">
        <v>17</v>
      </c>
      <c r="M12" s="172">
        <v>5</v>
      </c>
      <c r="N12" s="174">
        <f t="shared" si="5"/>
        <v>29.411764705882355</v>
      </c>
      <c r="O12" s="171">
        <v>357</v>
      </c>
      <c r="P12" s="172">
        <v>196</v>
      </c>
      <c r="Q12" s="174">
        <f t="shared" si="0"/>
        <v>54.901960784313729</v>
      </c>
      <c r="R12" s="173">
        <v>213</v>
      </c>
      <c r="S12" s="171">
        <v>384</v>
      </c>
      <c r="T12" s="182">
        <v>192</v>
      </c>
      <c r="U12" s="174">
        <f t="shared" si="1"/>
        <v>50</v>
      </c>
      <c r="V12" s="171">
        <v>300</v>
      </c>
      <c r="W12" s="183">
        <v>160</v>
      </c>
      <c r="X12" s="176">
        <f t="shared" si="6"/>
        <v>53.333333333333336</v>
      </c>
      <c r="Y12" s="44"/>
    </row>
    <row r="13" spans="1:25" ht="16.5" customHeight="1">
      <c r="A13" s="41" t="s">
        <v>24</v>
      </c>
      <c r="B13" s="200">
        <v>168</v>
      </c>
      <c r="C13" s="171">
        <v>298</v>
      </c>
      <c r="D13" s="171">
        <v>164</v>
      </c>
      <c r="E13" s="174">
        <f t="shared" si="2"/>
        <v>55.033557046979865</v>
      </c>
      <c r="F13" s="172">
        <v>10</v>
      </c>
      <c r="G13" s="172">
        <v>12</v>
      </c>
      <c r="H13" s="174">
        <f t="shared" si="3"/>
        <v>120</v>
      </c>
      <c r="I13" s="171">
        <v>5</v>
      </c>
      <c r="J13" s="171">
        <v>2</v>
      </c>
      <c r="K13" s="174">
        <f t="shared" si="4"/>
        <v>40</v>
      </c>
      <c r="L13" s="172">
        <v>4</v>
      </c>
      <c r="M13" s="172">
        <v>4</v>
      </c>
      <c r="N13" s="174">
        <f t="shared" si="5"/>
        <v>100</v>
      </c>
      <c r="O13" s="171">
        <v>190</v>
      </c>
      <c r="P13" s="172">
        <v>139</v>
      </c>
      <c r="Q13" s="174">
        <f t="shared" si="0"/>
        <v>73.15789473684211</v>
      </c>
      <c r="R13" s="173">
        <v>132</v>
      </c>
      <c r="S13" s="171">
        <v>265</v>
      </c>
      <c r="T13" s="182">
        <v>130</v>
      </c>
      <c r="U13" s="174">
        <f t="shared" si="1"/>
        <v>49.056603773584904</v>
      </c>
      <c r="V13" s="171">
        <v>182</v>
      </c>
      <c r="W13" s="183">
        <v>99</v>
      </c>
      <c r="X13" s="176">
        <f t="shared" si="6"/>
        <v>54.395604395604394</v>
      </c>
      <c r="Y13" s="44"/>
    </row>
    <row r="14" spans="1:25" ht="16.5" customHeight="1">
      <c r="A14" s="41" t="s">
        <v>25</v>
      </c>
      <c r="B14" s="200">
        <v>90</v>
      </c>
      <c r="C14" s="171">
        <v>157</v>
      </c>
      <c r="D14" s="171">
        <v>89</v>
      </c>
      <c r="E14" s="174">
        <f t="shared" si="2"/>
        <v>56.687898089171973</v>
      </c>
      <c r="F14" s="172">
        <v>6</v>
      </c>
      <c r="G14" s="172">
        <v>4</v>
      </c>
      <c r="H14" s="174">
        <f t="shared" si="3"/>
        <v>66.666666666666657</v>
      </c>
      <c r="I14" s="171">
        <v>0</v>
      </c>
      <c r="J14" s="171">
        <v>0</v>
      </c>
      <c r="K14" s="174"/>
      <c r="L14" s="172">
        <v>2</v>
      </c>
      <c r="M14" s="172">
        <v>8</v>
      </c>
      <c r="N14" s="174">
        <f t="shared" si="5"/>
        <v>400</v>
      </c>
      <c r="O14" s="171">
        <v>104</v>
      </c>
      <c r="P14" s="172">
        <v>70</v>
      </c>
      <c r="Q14" s="174">
        <f t="shared" si="0"/>
        <v>67.307692307692307</v>
      </c>
      <c r="R14" s="173">
        <v>70</v>
      </c>
      <c r="S14" s="171">
        <v>138</v>
      </c>
      <c r="T14" s="182">
        <v>70</v>
      </c>
      <c r="U14" s="174">
        <f t="shared" si="1"/>
        <v>50.724637681159422</v>
      </c>
      <c r="V14" s="171">
        <v>106</v>
      </c>
      <c r="W14" s="183">
        <v>57</v>
      </c>
      <c r="X14" s="176">
        <f t="shared" si="6"/>
        <v>53.773584905660378</v>
      </c>
      <c r="Y14" s="44"/>
    </row>
    <row r="15" spans="1:25" ht="16.5" customHeight="1">
      <c r="A15" s="41" t="s">
        <v>26</v>
      </c>
      <c r="B15" s="200">
        <v>153</v>
      </c>
      <c r="C15" s="171">
        <v>226</v>
      </c>
      <c r="D15" s="171">
        <v>145</v>
      </c>
      <c r="E15" s="174">
        <f t="shared" si="2"/>
        <v>64.159292035398224</v>
      </c>
      <c r="F15" s="172">
        <v>17</v>
      </c>
      <c r="G15" s="172">
        <v>12</v>
      </c>
      <c r="H15" s="174">
        <f t="shared" si="3"/>
        <v>70.588235294117652</v>
      </c>
      <c r="I15" s="171">
        <v>8</v>
      </c>
      <c r="J15" s="171">
        <v>4</v>
      </c>
      <c r="K15" s="174">
        <f t="shared" si="4"/>
        <v>50</v>
      </c>
      <c r="L15" s="172">
        <v>6</v>
      </c>
      <c r="M15" s="172">
        <v>4</v>
      </c>
      <c r="N15" s="174">
        <f t="shared" si="5"/>
        <v>66.666666666666657</v>
      </c>
      <c r="O15" s="171">
        <v>197</v>
      </c>
      <c r="P15" s="172">
        <v>107</v>
      </c>
      <c r="Q15" s="174">
        <f t="shared" si="0"/>
        <v>54.314720812182735</v>
      </c>
      <c r="R15" s="173">
        <v>112</v>
      </c>
      <c r="S15" s="171">
        <v>184</v>
      </c>
      <c r="T15" s="182">
        <v>109</v>
      </c>
      <c r="U15" s="174">
        <f t="shared" si="1"/>
        <v>59.239130434782602</v>
      </c>
      <c r="V15" s="171">
        <v>164</v>
      </c>
      <c r="W15" s="183">
        <v>88</v>
      </c>
      <c r="X15" s="176">
        <f t="shared" si="6"/>
        <v>53.658536585365859</v>
      </c>
      <c r="Y15" s="44"/>
    </row>
    <row r="16" spans="1:25" ht="16.5" customHeight="1">
      <c r="A16" s="41" t="s">
        <v>27</v>
      </c>
      <c r="B16" s="200">
        <v>119</v>
      </c>
      <c r="C16" s="171">
        <v>212</v>
      </c>
      <c r="D16" s="171">
        <v>114</v>
      </c>
      <c r="E16" s="174">
        <f t="shared" si="2"/>
        <v>53.773584905660378</v>
      </c>
      <c r="F16" s="172">
        <v>18</v>
      </c>
      <c r="G16" s="172">
        <v>5</v>
      </c>
      <c r="H16" s="174">
        <f t="shared" si="3"/>
        <v>27.777777777777779</v>
      </c>
      <c r="I16" s="171">
        <v>6</v>
      </c>
      <c r="J16" s="171">
        <v>1</v>
      </c>
      <c r="K16" s="174">
        <f t="shared" si="4"/>
        <v>16.666666666666664</v>
      </c>
      <c r="L16" s="172">
        <v>4</v>
      </c>
      <c r="M16" s="172">
        <v>2</v>
      </c>
      <c r="N16" s="174">
        <f t="shared" si="5"/>
        <v>50</v>
      </c>
      <c r="O16" s="171">
        <v>129</v>
      </c>
      <c r="P16" s="172">
        <v>76</v>
      </c>
      <c r="Q16" s="174">
        <f t="shared" si="0"/>
        <v>58.914728682170548</v>
      </c>
      <c r="R16" s="173">
        <v>85</v>
      </c>
      <c r="S16" s="171">
        <v>180</v>
      </c>
      <c r="T16" s="182">
        <v>84</v>
      </c>
      <c r="U16" s="174">
        <f t="shared" si="1"/>
        <v>46.666666666666664</v>
      </c>
      <c r="V16" s="171">
        <v>152</v>
      </c>
      <c r="W16" s="183">
        <v>76</v>
      </c>
      <c r="X16" s="176">
        <f t="shared" si="6"/>
        <v>50</v>
      </c>
      <c r="Y16" s="44"/>
    </row>
    <row r="17" spans="1:25" ht="16.5" customHeight="1">
      <c r="A17" s="41" t="s">
        <v>28</v>
      </c>
      <c r="B17" s="200">
        <v>335</v>
      </c>
      <c r="C17" s="171">
        <v>447</v>
      </c>
      <c r="D17" s="171">
        <v>318</v>
      </c>
      <c r="E17" s="174">
        <f t="shared" si="2"/>
        <v>71.140939597315437</v>
      </c>
      <c r="F17" s="172">
        <v>19</v>
      </c>
      <c r="G17" s="172">
        <v>10</v>
      </c>
      <c r="H17" s="174">
        <f t="shared" si="3"/>
        <v>52.631578947368418</v>
      </c>
      <c r="I17" s="171">
        <v>3</v>
      </c>
      <c r="J17" s="171">
        <v>7</v>
      </c>
      <c r="K17" s="174">
        <f t="shared" si="4"/>
        <v>233.33333333333334</v>
      </c>
      <c r="L17" s="172">
        <v>0</v>
      </c>
      <c r="M17" s="172">
        <v>0</v>
      </c>
      <c r="N17" s="174"/>
      <c r="O17" s="171">
        <v>217</v>
      </c>
      <c r="P17" s="172">
        <v>132</v>
      </c>
      <c r="Q17" s="174">
        <f t="shared" si="0"/>
        <v>60.829493087557609</v>
      </c>
      <c r="R17" s="173">
        <v>275</v>
      </c>
      <c r="S17" s="171">
        <v>391</v>
      </c>
      <c r="T17" s="182">
        <v>266</v>
      </c>
      <c r="U17" s="174">
        <f t="shared" si="1"/>
        <v>68.030690537084411</v>
      </c>
      <c r="V17" s="171">
        <v>299</v>
      </c>
      <c r="W17" s="183">
        <v>212</v>
      </c>
      <c r="X17" s="176">
        <f t="shared" si="6"/>
        <v>70.903010033444815</v>
      </c>
      <c r="Y17" s="44"/>
    </row>
    <row r="18" spans="1:25" ht="16.5" customHeight="1">
      <c r="A18" s="41" t="s">
        <v>29</v>
      </c>
      <c r="B18" s="200">
        <v>258</v>
      </c>
      <c r="C18" s="171">
        <v>356</v>
      </c>
      <c r="D18" s="171">
        <v>245</v>
      </c>
      <c r="E18" s="174">
        <f t="shared" si="2"/>
        <v>68.82022471910112</v>
      </c>
      <c r="F18" s="172">
        <v>10</v>
      </c>
      <c r="G18" s="172">
        <v>10</v>
      </c>
      <c r="H18" s="174">
        <f t="shared" si="3"/>
        <v>100</v>
      </c>
      <c r="I18" s="171">
        <v>11</v>
      </c>
      <c r="J18" s="171">
        <v>11</v>
      </c>
      <c r="K18" s="174">
        <f t="shared" si="4"/>
        <v>100</v>
      </c>
      <c r="L18" s="172">
        <v>4</v>
      </c>
      <c r="M18" s="172">
        <v>3</v>
      </c>
      <c r="N18" s="174">
        <f t="shared" si="5"/>
        <v>75</v>
      </c>
      <c r="O18" s="171">
        <v>166</v>
      </c>
      <c r="P18" s="172">
        <v>144</v>
      </c>
      <c r="Q18" s="174">
        <f t="shared" si="0"/>
        <v>86.746987951807228</v>
      </c>
      <c r="R18" s="173">
        <v>208</v>
      </c>
      <c r="S18" s="171">
        <v>305</v>
      </c>
      <c r="T18" s="182">
        <v>200</v>
      </c>
      <c r="U18" s="174">
        <f t="shared" si="1"/>
        <v>65.573770491803273</v>
      </c>
      <c r="V18" s="171">
        <v>182</v>
      </c>
      <c r="W18" s="183">
        <v>141</v>
      </c>
      <c r="X18" s="176">
        <f t="shared" si="6"/>
        <v>77.472527472527474</v>
      </c>
      <c r="Y18" s="44"/>
    </row>
    <row r="19" spans="1:25" ht="16.5" customHeight="1">
      <c r="A19" s="41" t="s">
        <v>30</v>
      </c>
      <c r="B19" s="200">
        <v>110</v>
      </c>
      <c r="C19" s="171">
        <v>139</v>
      </c>
      <c r="D19" s="171">
        <v>107</v>
      </c>
      <c r="E19" s="174">
        <f t="shared" si="2"/>
        <v>76.978417266187051</v>
      </c>
      <c r="F19" s="172">
        <v>5</v>
      </c>
      <c r="G19" s="172">
        <v>4</v>
      </c>
      <c r="H19" s="174">
        <f t="shared" si="3"/>
        <v>80</v>
      </c>
      <c r="I19" s="171">
        <v>5</v>
      </c>
      <c r="J19" s="171">
        <v>3</v>
      </c>
      <c r="K19" s="174">
        <f t="shared" si="4"/>
        <v>60</v>
      </c>
      <c r="L19" s="172">
        <v>1</v>
      </c>
      <c r="M19" s="172">
        <v>1</v>
      </c>
      <c r="N19" s="174">
        <f t="shared" si="5"/>
        <v>100</v>
      </c>
      <c r="O19" s="171">
        <v>88</v>
      </c>
      <c r="P19" s="172">
        <v>57</v>
      </c>
      <c r="Q19" s="174">
        <f t="shared" si="0"/>
        <v>64.772727272727266</v>
      </c>
      <c r="R19" s="173">
        <v>87</v>
      </c>
      <c r="S19" s="171">
        <v>121</v>
      </c>
      <c r="T19" s="182">
        <v>86</v>
      </c>
      <c r="U19" s="174">
        <f t="shared" si="1"/>
        <v>71.074380165289256</v>
      </c>
      <c r="V19" s="171">
        <v>110</v>
      </c>
      <c r="W19" s="183">
        <v>82</v>
      </c>
      <c r="X19" s="176">
        <f t="shared" si="6"/>
        <v>74.545454545454547</v>
      </c>
      <c r="Y19" s="44"/>
    </row>
    <row r="20" spans="1:25" ht="16.5" customHeight="1">
      <c r="A20" s="41" t="s">
        <v>31</v>
      </c>
      <c r="B20" s="200">
        <v>408</v>
      </c>
      <c r="C20" s="171">
        <v>608</v>
      </c>
      <c r="D20" s="171">
        <v>396</v>
      </c>
      <c r="E20" s="174">
        <f t="shared" si="2"/>
        <v>65.131578947368425</v>
      </c>
      <c r="F20" s="172">
        <v>25</v>
      </c>
      <c r="G20" s="172">
        <v>15</v>
      </c>
      <c r="H20" s="174">
        <f t="shared" si="3"/>
        <v>60</v>
      </c>
      <c r="I20" s="171">
        <v>0</v>
      </c>
      <c r="J20" s="171">
        <v>7</v>
      </c>
      <c r="K20" s="174">
        <v>0</v>
      </c>
      <c r="L20" s="172">
        <v>7</v>
      </c>
      <c r="M20" s="172">
        <v>4</v>
      </c>
      <c r="N20" s="174">
        <f t="shared" si="5"/>
        <v>57.142857142857139</v>
      </c>
      <c r="O20" s="171">
        <v>273</v>
      </c>
      <c r="P20" s="172">
        <v>259</v>
      </c>
      <c r="Q20" s="174">
        <f t="shared" si="0"/>
        <v>94.871794871794862</v>
      </c>
      <c r="R20" s="173">
        <v>338</v>
      </c>
      <c r="S20" s="171">
        <v>541</v>
      </c>
      <c r="T20" s="182">
        <v>331</v>
      </c>
      <c r="U20" s="174">
        <f t="shared" si="1"/>
        <v>61.182994454713494</v>
      </c>
      <c r="V20" s="171">
        <v>397</v>
      </c>
      <c r="W20" s="183">
        <v>243</v>
      </c>
      <c r="X20" s="176">
        <f t="shared" si="6"/>
        <v>61.209068010075562</v>
      </c>
      <c r="Y20" s="44"/>
    </row>
    <row r="21" spans="1:25" ht="16.5" customHeight="1">
      <c r="A21" s="41" t="s">
        <v>32</v>
      </c>
      <c r="B21" s="200">
        <v>123</v>
      </c>
      <c r="C21" s="171">
        <v>205</v>
      </c>
      <c r="D21" s="171">
        <v>123</v>
      </c>
      <c r="E21" s="174">
        <f t="shared" si="2"/>
        <v>60</v>
      </c>
      <c r="F21" s="172">
        <v>10</v>
      </c>
      <c r="G21" s="172">
        <v>8</v>
      </c>
      <c r="H21" s="174">
        <f t="shared" si="3"/>
        <v>80</v>
      </c>
      <c r="I21" s="171">
        <v>7</v>
      </c>
      <c r="J21" s="171">
        <v>3</v>
      </c>
      <c r="K21" s="174">
        <f t="shared" si="4"/>
        <v>42.857142857142854</v>
      </c>
      <c r="L21" s="172">
        <v>30</v>
      </c>
      <c r="M21" s="172">
        <v>20</v>
      </c>
      <c r="N21" s="174">
        <f t="shared" si="5"/>
        <v>66.666666666666657</v>
      </c>
      <c r="O21" s="171">
        <v>185</v>
      </c>
      <c r="P21" s="172">
        <v>114</v>
      </c>
      <c r="Q21" s="174">
        <f t="shared" si="0"/>
        <v>61.621621621621628</v>
      </c>
      <c r="R21" s="173">
        <v>106</v>
      </c>
      <c r="S21" s="171">
        <v>179</v>
      </c>
      <c r="T21" s="182">
        <v>106</v>
      </c>
      <c r="U21" s="174">
        <f t="shared" si="1"/>
        <v>59.217877094972074</v>
      </c>
      <c r="V21" s="171">
        <v>158</v>
      </c>
      <c r="W21" s="183">
        <v>97</v>
      </c>
      <c r="X21" s="176">
        <f t="shared" si="6"/>
        <v>61.392405063291143</v>
      </c>
      <c r="Y21" s="44"/>
    </row>
    <row r="22" spans="1:25" ht="16.5" customHeight="1">
      <c r="A22" s="41" t="s">
        <v>33</v>
      </c>
      <c r="B22" s="200">
        <v>239</v>
      </c>
      <c r="C22" s="171">
        <v>354</v>
      </c>
      <c r="D22" s="171">
        <v>231</v>
      </c>
      <c r="E22" s="174">
        <f t="shared" si="2"/>
        <v>65.254237288135599</v>
      </c>
      <c r="F22" s="172">
        <v>7</v>
      </c>
      <c r="G22" s="172">
        <v>5</v>
      </c>
      <c r="H22" s="174">
        <f t="shared" si="3"/>
        <v>71.428571428571431</v>
      </c>
      <c r="I22" s="171">
        <v>0</v>
      </c>
      <c r="J22" s="171">
        <v>1</v>
      </c>
      <c r="K22" s="174">
        <v>0</v>
      </c>
      <c r="L22" s="172">
        <v>20</v>
      </c>
      <c r="M22" s="172">
        <v>2</v>
      </c>
      <c r="N22" s="174">
        <f t="shared" si="5"/>
        <v>10</v>
      </c>
      <c r="O22" s="171">
        <v>228</v>
      </c>
      <c r="P22" s="172">
        <v>177</v>
      </c>
      <c r="Q22" s="174">
        <f t="shared" si="0"/>
        <v>77.631578947368425</v>
      </c>
      <c r="R22" s="173">
        <v>191</v>
      </c>
      <c r="S22" s="171">
        <v>312</v>
      </c>
      <c r="T22" s="182">
        <v>188</v>
      </c>
      <c r="U22" s="174">
        <f t="shared" si="1"/>
        <v>60.256410256410255</v>
      </c>
      <c r="V22" s="171">
        <v>254</v>
      </c>
      <c r="W22" s="183">
        <v>170</v>
      </c>
      <c r="X22" s="176">
        <f t="shared" si="6"/>
        <v>66.929133858267718</v>
      </c>
      <c r="Y22" s="44"/>
    </row>
    <row r="23" spans="1:25" ht="16.5" customHeight="1">
      <c r="A23" s="41" t="s">
        <v>34</v>
      </c>
      <c r="B23" s="200">
        <v>224</v>
      </c>
      <c r="C23" s="171">
        <v>386</v>
      </c>
      <c r="D23" s="171">
        <v>219</v>
      </c>
      <c r="E23" s="174">
        <f t="shared" si="2"/>
        <v>56.73575129533679</v>
      </c>
      <c r="F23" s="172">
        <v>16</v>
      </c>
      <c r="G23" s="172">
        <v>13</v>
      </c>
      <c r="H23" s="174">
        <f t="shared" si="3"/>
        <v>81.25</v>
      </c>
      <c r="I23" s="171">
        <v>4</v>
      </c>
      <c r="J23" s="171">
        <v>6</v>
      </c>
      <c r="K23" s="174">
        <f t="shared" si="4"/>
        <v>150</v>
      </c>
      <c r="L23" s="172">
        <v>5</v>
      </c>
      <c r="M23" s="172">
        <v>3</v>
      </c>
      <c r="N23" s="174">
        <f t="shared" si="5"/>
        <v>60</v>
      </c>
      <c r="O23" s="171">
        <v>214</v>
      </c>
      <c r="P23" s="172">
        <v>167</v>
      </c>
      <c r="Q23" s="174">
        <f t="shared" si="0"/>
        <v>78.037383177570092</v>
      </c>
      <c r="R23" s="173">
        <v>187</v>
      </c>
      <c r="S23" s="171">
        <v>332</v>
      </c>
      <c r="T23" s="182">
        <v>184</v>
      </c>
      <c r="U23" s="174">
        <f t="shared" si="1"/>
        <v>55.421686746987952</v>
      </c>
      <c r="V23" s="171">
        <v>279</v>
      </c>
      <c r="W23" s="183">
        <v>158</v>
      </c>
      <c r="X23" s="176">
        <f t="shared" si="6"/>
        <v>56.630824372759861</v>
      </c>
      <c r="Y23" s="44"/>
    </row>
    <row r="24" spans="1:25" ht="16.5" customHeight="1">
      <c r="A24" s="41" t="s">
        <v>35</v>
      </c>
      <c r="B24" s="200">
        <v>225</v>
      </c>
      <c r="C24" s="171">
        <v>371</v>
      </c>
      <c r="D24" s="171">
        <v>177</v>
      </c>
      <c r="E24" s="174">
        <f t="shared" si="2"/>
        <v>47.708894878706197</v>
      </c>
      <c r="F24" s="172">
        <v>19</v>
      </c>
      <c r="G24" s="172">
        <v>5</v>
      </c>
      <c r="H24" s="174">
        <f t="shared" si="3"/>
        <v>26.315789473684209</v>
      </c>
      <c r="I24" s="171">
        <v>4</v>
      </c>
      <c r="J24" s="171">
        <v>2</v>
      </c>
      <c r="K24" s="174">
        <f t="shared" si="4"/>
        <v>50</v>
      </c>
      <c r="L24" s="172">
        <v>34</v>
      </c>
      <c r="M24" s="172">
        <v>5</v>
      </c>
      <c r="N24" s="174">
        <f t="shared" si="5"/>
        <v>14.705882352941178</v>
      </c>
      <c r="O24" s="171">
        <v>237</v>
      </c>
      <c r="P24" s="172">
        <v>143</v>
      </c>
      <c r="Q24" s="174">
        <f t="shared" si="0"/>
        <v>60.337552742616026</v>
      </c>
      <c r="R24" s="173">
        <v>182</v>
      </c>
      <c r="S24" s="171">
        <v>313</v>
      </c>
      <c r="T24" s="182">
        <v>151</v>
      </c>
      <c r="U24" s="174">
        <f t="shared" si="1"/>
        <v>48.242811501597444</v>
      </c>
      <c r="V24" s="171">
        <v>261</v>
      </c>
      <c r="W24" s="183">
        <v>139</v>
      </c>
      <c r="X24" s="176">
        <f t="shared" si="6"/>
        <v>53.256704980842919</v>
      </c>
      <c r="Y24" s="44"/>
    </row>
    <row r="25" spans="1:25" ht="16.5" customHeight="1">
      <c r="A25" s="41" t="s">
        <v>36</v>
      </c>
      <c r="B25" s="200">
        <v>251</v>
      </c>
      <c r="C25" s="171">
        <v>343</v>
      </c>
      <c r="D25" s="171">
        <v>225</v>
      </c>
      <c r="E25" s="174">
        <f t="shared" si="2"/>
        <v>65.597667638483969</v>
      </c>
      <c r="F25" s="172">
        <v>13</v>
      </c>
      <c r="G25" s="172">
        <v>9</v>
      </c>
      <c r="H25" s="174">
        <f t="shared" si="3"/>
        <v>69.230769230769226</v>
      </c>
      <c r="I25" s="171">
        <v>11</v>
      </c>
      <c r="J25" s="171">
        <v>21</v>
      </c>
      <c r="K25" s="174">
        <f t="shared" si="4"/>
        <v>190.90909090909091</v>
      </c>
      <c r="L25" s="172">
        <v>34</v>
      </c>
      <c r="M25" s="172">
        <v>6</v>
      </c>
      <c r="N25" s="174">
        <f t="shared" si="5"/>
        <v>17.647058823529413</v>
      </c>
      <c r="O25" s="171">
        <v>225</v>
      </c>
      <c r="P25" s="172">
        <v>157</v>
      </c>
      <c r="Q25" s="174">
        <f t="shared" si="0"/>
        <v>69.777777777777786</v>
      </c>
      <c r="R25" s="173">
        <v>201</v>
      </c>
      <c r="S25" s="171">
        <v>288</v>
      </c>
      <c r="T25" s="182">
        <v>188</v>
      </c>
      <c r="U25" s="174">
        <f t="shared" si="1"/>
        <v>65.277777777777786</v>
      </c>
      <c r="V25" s="171">
        <v>250</v>
      </c>
      <c r="W25" s="183">
        <v>172</v>
      </c>
      <c r="X25" s="176">
        <f t="shared" si="6"/>
        <v>68.8</v>
      </c>
      <c r="Y25" s="44"/>
    </row>
    <row r="26" spans="1:25" ht="16.5" customHeight="1">
      <c r="A26" s="41" t="s">
        <v>37</v>
      </c>
      <c r="B26" s="200">
        <v>106</v>
      </c>
      <c r="C26" s="171">
        <v>177</v>
      </c>
      <c r="D26" s="171">
        <v>97</v>
      </c>
      <c r="E26" s="174">
        <f t="shared" si="2"/>
        <v>54.802259887005647</v>
      </c>
      <c r="F26" s="172">
        <v>27</v>
      </c>
      <c r="G26" s="172">
        <v>20</v>
      </c>
      <c r="H26" s="174">
        <f t="shared" si="3"/>
        <v>74.074074074074076</v>
      </c>
      <c r="I26" s="171">
        <v>8</v>
      </c>
      <c r="J26" s="171">
        <v>3</v>
      </c>
      <c r="K26" s="174">
        <f t="shared" si="4"/>
        <v>37.5</v>
      </c>
      <c r="L26" s="172">
        <v>7</v>
      </c>
      <c r="M26" s="172">
        <v>6</v>
      </c>
      <c r="N26" s="174">
        <f t="shared" si="5"/>
        <v>85.714285714285708</v>
      </c>
      <c r="O26" s="171">
        <v>125</v>
      </c>
      <c r="P26" s="172">
        <v>82</v>
      </c>
      <c r="Q26" s="174">
        <f t="shared" si="0"/>
        <v>65.600000000000009</v>
      </c>
      <c r="R26" s="173">
        <v>75</v>
      </c>
      <c r="S26" s="171">
        <v>131</v>
      </c>
      <c r="T26" s="182">
        <v>71</v>
      </c>
      <c r="U26" s="174">
        <f t="shared" si="1"/>
        <v>54.198473282442748</v>
      </c>
      <c r="V26" s="171">
        <v>104</v>
      </c>
      <c r="W26" s="183">
        <v>58</v>
      </c>
      <c r="X26" s="176">
        <f t="shared" si="6"/>
        <v>55.769230769230774</v>
      </c>
      <c r="Y26" s="44"/>
    </row>
    <row r="27" spans="1:25" ht="16.5" customHeight="1">
      <c r="A27" s="41" t="s">
        <v>38</v>
      </c>
      <c r="B27" s="200">
        <v>102</v>
      </c>
      <c r="C27" s="171">
        <v>164</v>
      </c>
      <c r="D27" s="171">
        <v>96</v>
      </c>
      <c r="E27" s="174">
        <f t="shared" si="2"/>
        <v>58.536585365853654</v>
      </c>
      <c r="F27" s="172">
        <v>18</v>
      </c>
      <c r="G27" s="172">
        <v>8</v>
      </c>
      <c r="H27" s="174">
        <f t="shared" si="3"/>
        <v>44.444444444444443</v>
      </c>
      <c r="I27" s="171">
        <v>0</v>
      </c>
      <c r="J27" s="171">
        <v>0</v>
      </c>
      <c r="K27" s="174"/>
      <c r="L27" s="172">
        <v>5</v>
      </c>
      <c r="M27" s="172">
        <v>3</v>
      </c>
      <c r="N27" s="174">
        <f t="shared" si="5"/>
        <v>60</v>
      </c>
      <c r="O27" s="171">
        <v>123</v>
      </c>
      <c r="P27" s="172">
        <v>83</v>
      </c>
      <c r="Q27" s="174">
        <f t="shared" si="0"/>
        <v>67.479674796747972</v>
      </c>
      <c r="R27" s="173">
        <v>81</v>
      </c>
      <c r="S27" s="171">
        <v>142</v>
      </c>
      <c r="T27" s="182">
        <v>77</v>
      </c>
      <c r="U27" s="174">
        <f t="shared" si="1"/>
        <v>54.225352112676063</v>
      </c>
      <c r="V27" s="171">
        <v>105</v>
      </c>
      <c r="W27" s="183">
        <v>69</v>
      </c>
      <c r="X27" s="176">
        <f t="shared" si="6"/>
        <v>65.714285714285708</v>
      </c>
      <c r="Y27" s="44"/>
    </row>
    <row r="28" spans="1:25" ht="16.5" customHeight="1">
      <c r="A28" s="41" t="s">
        <v>39</v>
      </c>
      <c r="B28" s="200">
        <v>67</v>
      </c>
      <c r="C28" s="171">
        <v>132</v>
      </c>
      <c r="D28" s="171">
        <v>65</v>
      </c>
      <c r="E28" s="174">
        <f t="shared" si="2"/>
        <v>49.242424242424242</v>
      </c>
      <c r="F28" s="172">
        <v>6</v>
      </c>
      <c r="G28" s="172">
        <v>4</v>
      </c>
      <c r="H28" s="174">
        <f t="shared" si="3"/>
        <v>66.666666666666657</v>
      </c>
      <c r="I28" s="171">
        <v>5</v>
      </c>
      <c r="J28" s="171">
        <v>5</v>
      </c>
      <c r="K28" s="174">
        <f t="shared" si="4"/>
        <v>100</v>
      </c>
      <c r="L28" s="172">
        <v>4</v>
      </c>
      <c r="M28" s="172">
        <v>6</v>
      </c>
      <c r="N28" s="174">
        <f t="shared" si="5"/>
        <v>150</v>
      </c>
      <c r="O28" s="171">
        <v>85</v>
      </c>
      <c r="P28" s="172">
        <v>42</v>
      </c>
      <c r="Q28" s="174">
        <f t="shared" si="0"/>
        <v>49.411764705882355</v>
      </c>
      <c r="R28" s="173">
        <v>51</v>
      </c>
      <c r="S28" s="171">
        <v>115</v>
      </c>
      <c r="T28" s="182">
        <v>49</v>
      </c>
      <c r="U28" s="174">
        <f t="shared" si="1"/>
        <v>42.608695652173914</v>
      </c>
      <c r="V28" s="171">
        <v>91</v>
      </c>
      <c r="W28" s="183">
        <v>42</v>
      </c>
      <c r="X28" s="176">
        <f t="shared" si="6"/>
        <v>46.153846153846153</v>
      </c>
      <c r="Y28" s="44"/>
    </row>
    <row r="29" spans="1:25" ht="16.5" customHeight="1">
      <c r="A29" s="41" t="s">
        <v>40</v>
      </c>
      <c r="B29" s="200">
        <v>120</v>
      </c>
      <c r="C29" s="171">
        <v>201</v>
      </c>
      <c r="D29" s="171">
        <v>118</v>
      </c>
      <c r="E29" s="174">
        <f t="shared" si="2"/>
        <v>58.706467661691541</v>
      </c>
      <c r="F29" s="172">
        <v>11</v>
      </c>
      <c r="G29" s="172">
        <v>7</v>
      </c>
      <c r="H29" s="174">
        <f t="shared" si="3"/>
        <v>63.636363636363633</v>
      </c>
      <c r="I29" s="171">
        <v>0</v>
      </c>
      <c r="J29" s="171">
        <v>3</v>
      </c>
      <c r="K29" s="174">
        <v>0</v>
      </c>
      <c r="L29" s="172">
        <v>18</v>
      </c>
      <c r="M29" s="172">
        <v>2</v>
      </c>
      <c r="N29" s="174">
        <f t="shared" si="5"/>
        <v>11.111111111111111</v>
      </c>
      <c r="O29" s="171">
        <v>114</v>
      </c>
      <c r="P29" s="172">
        <v>47</v>
      </c>
      <c r="Q29" s="174">
        <f t="shared" si="0"/>
        <v>41.228070175438596</v>
      </c>
      <c r="R29" s="173">
        <v>105</v>
      </c>
      <c r="S29" s="171">
        <v>180</v>
      </c>
      <c r="T29" s="182">
        <v>104</v>
      </c>
      <c r="U29" s="174">
        <f t="shared" si="1"/>
        <v>57.777777777777771</v>
      </c>
      <c r="V29" s="171">
        <v>132</v>
      </c>
      <c r="W29" s="183">
        <v>84</v>
      </c>
      <c r="X29" s="176">
        <f t="shared" si="6"/>
        <v>63.636363636363633</v>
      </c>
      <c r="Y29" s="44"/>
    </row>
    <row r="30" spans="1:25" ht="54.6" customHeight="1">
      <c r="B30" s="366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</row>
  </sheetData>
  <mergeCells count="12">
    <mergeCell ref="B30:N30"/>
    <mergeCell ref="O3:Q5"/>
    <mergeCell ref="S3:U5"/>
    <mergeCell ref="V3:X5"/>
    <mergeCell ref="C1:N1"/>
    <mergeCell ref="R3:R5"/>
    <mergeCell ref="A3:A6"/>
    <mergeCell ref="C3:E5"/>
    <mergeCell ref="F3:H5"/>
    <mergeCell ref="I3:K5"/>
    <mergeCell ref="L3:N5"/>
    <mergeCell ref="B3: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H12" sqref="H12"/>
    </sheetView>
  </sheetViews>
  <sheetFormatPr defaultColWidth="8" defaultRowHeight="12.75"/>
  <cols>
    <col min="1" max="1" width="61.7109375" style="1" customWidth="1"/>
    <col min="2" max="2" width="22.140625" style="14" customWidth="1"/>
    <col min="3" max="3" width="19.85546875" style="14" customWidth="1"/>
    <col min="4" max="4" width="18.42578125" style="1" customWidth="1"/>
    <col min="5" max="5" width="13.140625" style="1" bestFit="1" customWidth="1"/>
    <col min="6" max="6" width="11.42578125" style="1" bestFit="1" customWidth="1"/>
    <col min="7" max="16384" width="8" style="1"/>
  </cols>
  <sheetData>
    <row r="1" spans="1:6" ht="27" customHeight="1">
      <c r="A1" s="375" t="s">
        <v>48</v>
      </c>
      <c r="B1" s="375"/>
      <c r="C1" s="375"/>
      <c r="D1" s="375"/>
    </row>
    <row r="2" spans="1:6" ht="19.149999999999999" customHeight="1">
      <c r="A2" s="402" t="s">
        <v>73</v>
      </c>
      <c r="B2" s="402"/>
      <c r="C2" s="402"/>
      <c r="D2" s="402"/>
    </row>
    <row r="3" spans="1:6" ht="29.45" customHeight="1">
      <c r="A3" s="402" t="s">
        <v>99</v>
      </c>
      <c r="B3" s="402"/>
      <c r="C3" s="402"/>
      <c r="D3" s="402"/>
    </row>
    <row r="4" spans="1:6" ht="12" customHeight="1">
      <c r="A4" s="147"/>
      <c r="B4" s="147"/>
      <c r="C4" s="147"/>
      <c r="D4" s="147"/>
    </row>
    <row r="5" spans="1:6" ht="15.6" customHeight="1">
      <c r="A5" s="321" t="s">
        <v>0</v>
      </c>
      <c r="B5" s="403" t="s">
        <v>57</v>
      </c>
      <c r="C5" s="404" t="s">
        <v>58</v>
      </c>
      <c r="D5" s="404"/>
    </row>
    <row r="6" spans="1:6" s="2" customFormat="1" ht="25.5" customHeight="1">
      <c r="A6" s="321"/>
      <c r="B6" s="403"/>
      <c r="C6" s="146" t="s">
        <v>59</v>
      </c>
      <c r="D6" s="145" t="s">
        <v>60</v>
      </c>
    </row>
    <row r="7" spans="1:6" s="7" customFormat="1" ht="15.75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93" t="s">
        <v>82</v>
      </c>
      <c r="B8" s="194">
        <v>18496</v>
      </c>
      <c r="C8" s="194">
        <v>9966</v>
      </c>
      <c r="D8" s="194">
        <v>8530</v>
      </c>
    </row>
    <row r="9" spans="1:6" s="7" customFormat="1" ht="28.9" customHeight="1">
      <c r="A9" s="193" t="s">
        <v>4</v>
      </c>
      <c r="B9" s="194">
        <v>17227</v>
      </c>
      <c r="C9" s="194">
        <v>9316</v>
      </c>
      <c r="D9" s="6">
        <v>7911</v>
      </c>
    </row>
    <row r="10" spans="1:6" s="2" customFormat="1" ht="52.5" customHeight="1">
      <c r="A10" s="11" t="s">
        <v>5</v>
      </c>
      <c r="B10" s="19">
        <v>1177</v>
      </c>
      <c r="C10" s="19">
        <v>620</v>
      </c>
      <c r="D10" s="19">
        <v>557</v>
      </c>
      <c r="E10" s="168"/>
      <c r="F10" s="63"/>
    </row>
    <row r="11" spans="1:6" s="2" customFormat="1" ht="31.5" customHeight="1">
      <c r="A11" s="12" t="s">
        <v>6</v>
      </c>
      <c r="B11" s="19">
        <v>504</v>
      </c>
      <c r="C11" s="19">
        <v>534</v>
      </c>
      <c r="D11" s="19">
        <v>276</v>
      </c>
      <c r="E11" s="168"/>
      <c r="F11" s="63"/>
    </row>
    <row r="12" spans="1:6" s="2" customFormat="1" ht="45.75" customHeight="1">
      <c r="A12" s="12" t="s">
        <v>7</v>
      </c>
      <c r="B12" s="19">
        <v>635</v>
      </c>
      <c r="C12" s="19">
        <v>257</v>
      </c>
      <c r="D12" s="19">
        <v>378</v>
      </c>
      <c r="E12" s="168"/>
      <c r="F12" s="63"/>
    </row>
    <row r="13" spans="1:6" s="2" customFormat="1" ht="55.5" customHeight="1">
      <c r="A13" s="12" t="s">
        <v>8</v>
      </c>
      <c r="B13" s="19">
        <v>11654</v>
      </c>
      <c r="C13" s="19">
        <v>5952</v>
      </c>
      <c r="D13" s="19">
        <v>5702</v>
      </c>
      <c r="E13" s="168"/>
      <c r="F13" s="63"/>
    </row>
    <row r="14" spans="1:6" s="2" customFormat="1" ht="12.75" customHeight="1">
      <c r="A14" s="398" t="s">
        <v>100</v>
      </c>
      <c r="B14" s="399"/>
      <c r="C14" s="399"/>
      <c r="D14" s="399"/>
      <c r="E14" s="168"/>
      <c r="F14" s="63"/>
    </row>
    <row r="15" spans="1:6" s="2" customFormat="1" ht="19.899999999999999" customHeight="1">
      <c r="A15" s="400"/>
      <c r="B15" s="401"/>
      <c r="C15" s="401"/>
      <c r="D15" s="401"/>
      <c r="E15" s="168"/>
      <c r="F15" s="63"/>
    </row>
    <row r="16" spans="1:6" s="2" customFormat="1" ht="18.600000000000001" customHeight="1">
      <c r="A16" s="319" t="s">
        <v>0</v>
      </c>
      <c r="B16" s="321" t="s">
        <v>57</v>
      </c>
      <c r="C16" s="321" t="s">
        <v>58</v>
      </c>
      <c r="D16" s="321"/>
      <c r="E16" s="168"/>
      <c r="F16" s="63"/>
    </row>
    <row r="17" spans="1:6" ht="30.6" customHeight="1">
      <c r="A17" s="320"/>
      <c r="B17" s="321"/>
      <c r="C17" s="144" t="s">
        <v>59</v>
      </c>
      <c r="D17" s="144" t="s">
        <v>60</v>
      </c>
      <c r="E17" s="168"/>
      <c r="F17" s="64"/>
    </row>
    <row r="18" spans="1:6" ht="30.6" customHeight="1">
      <c r="A18" s="215" t="s">
        <v>82</v>
      </c>
      <c r="B18" s="191">
        <v>14898</v>
      </c>
      <c r="C18" s="190">
        <v>7877</v>
      </c>
      <c r="D18" s="190">
        <v>7021</v>
      </c>
      <c r="E18" s="168"/>
      <c r="F18" s="64"/>
    </row>
    <row r="19" spans="1:6" ht="25.5" customHeight="1">
      <c r="A19" s="13" t="s">
        <v>4</v>
      </c>
      <c r="B19" s="59">
        <v>14170</v>
      </c>
      <c r="C19" s="59">
        <v>7496</v>
      </c>
      <c r="D19" s="73">
        <v>6674</v>
      </c>
      <c r="E19" s="168"/>
      <c r="F19" s="64"/>
    </row>
    <row r="20" spans="1:6" ht="41.25" customHeight="1">
      <c r="A20" s="13" t="s">
        <v>11</v>
      </c>
      <c r="B20" s="59">
        <v>12193</v>
      </c>
      <c r="C20" s="59">
        <v>6064</v>
      </c>
      <c r="D20" s="73">
        <v>6129</v>
      </c>
      <c r="E20" s="168"/>
      <c r="F20" s="64"/>
    </row>
    <row r="21" spans="1:6" ht="20.25">
      <c r="C21" s="15"/>
      <c r="E21" s="64"/>
      <c r="F21" s="64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D7" sqref="D7:D28"/>
    </sheetView>
  </sheetViews>
  <sheetFormatPr defaultRowHeight="15.75"/>
  <cols>
    <col min="1" max="1" width="30" style="48" customWidth="1"/>
    <col min="2" max="2" width="15.28515625" style="48" customWidth="1"/>
    <col min="3" max="3" width="12.7109375" style="47" customWidth="1"/>
    <col min="4" max="5" width="16.28515625" style="47" customWidth="1"/>
    <col min="6" max="6" width="11" style="47" customWidth="1"/>
    <col min="7" max="7" width="15.28515625" style="47" customWidth="1"/>
    <col min="8" max="9" width="12.140625" style="47" customWidth="1"/>
    <col min="10" max="10" width="10.5703125" style="47" customWidth="1"/>
    <col min="11" max="11" width="11" style="47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8.425781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8.425781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8.425781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8.425781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8.425781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8.425781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8.425781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8.425781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8.425781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8.425781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8.425781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8.425781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8.425781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8.425781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8.425781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8.425781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8.425781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8.425781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8.425781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8.425781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8.425781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8.425781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8.425781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8.425781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8.425781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8.425781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8.425781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8.425781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8.425781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8.425781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8.425781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8.425781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8.425781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8.425781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8.425781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8.425781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8.425781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8.425781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8.425781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8.425781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8.425781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8.425781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8.425781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8.425781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8.425781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8.425781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8.425781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8.425781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8.425781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8.425781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8.425781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8.425781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8.425781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8.425781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8.425781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8.425781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8.425781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8.425781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8.425781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8.425781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8.425781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8.425781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8.425781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6" customHeight="1"/>
    <row r="2" spans="1:11" s="29" customFormat="1" ht="23.45" customHeight="1">
      <c r="A2" s="162"/>
      <c r="B2" s="162"/>
      <c r="C2" s="405" t="s">
        <v>61</v>
      </c>
      <c r="D2" s="405"/>
      <c r="E2" s="405"/>
      <c r="F2" s="405"/>
      <c r="G2" s="405"/>
      <c r="H2" s="405"/>
      <c r="I2" s="405"/>
      <c r="J2" s="405"/>
      <c r="K2" s="405"/>
    </row>
    <row r="3" spans="1:11" s="29" customFormat="1" ht="23.45" customHeight="1">
      <c r="A3" s="65"/>
      <c r="B3" s="65"/>
      <c r="C3" s="405" t="s">
        <v>101</v>
      </c>
      <c r="D3" s="405"/>
      <c r="E3" s="405"/>
      <c r="F3" s="405"/>
      <c r="G3" s="405"/>
      <c r="H3" s="405"/>
      <c r="I3" s="405"/>
      <c r="J3" s="405"/>
      <c r="K3" s="405"/>
    </row>
    <row r="4" spans="1:11" s="29" customFormat="1" ht="11.45" customHeight="1">
      <c r="C4" s="66"/>
      <c r="D4" s="66"/>
      <c r="E4" s="148"/>
      <c r="H4" s="66"/>
      <c r="I4" s="66"/>
      <c r="J4" s="67"/>
      <c r="K4" s="149" t="s">
        <v>62</v>
      </c>
    </row>
    <row r="5" spans="1:11" s="68" customFormat="1" ht="100.9" customHeight="1">
      <c r="A5" s="150"/>
      <c r="B5" s="158" t="s">
        <v>84</v>
      </c>
      <c r="C5" s="151" t="s">
        <v>70</v>
      </c>
      <c r="D5" s="152" t="s">
        <v>63</v>
      </c>
      <c r="E5" s="152" t="s">
        <v>64</v>
      </c>
      <c r="F5" s="152" t="s">
        <v>42</v>
      </c>
      <c r="G5" s="152" t="s">
        <v>47</v>
      </c>
      <c r="H5" s="151" t="s">
        <v>14</v>
      </c>
      <c r="I5" s="151" t="s">
        <v>83</v>
      </c>
      <c r="J5" s="153" t="s">
        <v>44</v>
      </c>
      <c r="K5" s="151" t="s">
        <v>15</v>
      </c>
    </row>
    <row r="6" spans="1:11" s="36" customFormat="1" ht="12" customHeight="1">
      <c r="A6" s="35" t="s">
        <v>3</v>
      </c>
      <c r="B6" s="35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</row>
    <row r="7" spans="1:11" s="40" customFormat="1" ht="24.6" customHeight="1">
      <c r="A7" s="71" t="s">
        <v>16</v>
      </c>
      <c r="B7" s="205">
        <f>SUM(B8:B28)</f>
        <v>9966</v>
      </c>
      <c r="C7" s="39">
        <f t="shared" ref="C7:K7" si="0">SUM(C8:C28)</f>
        <v>9316</v>
      </c>
      <c r="D7" s="39">
        <f t="shared" si="0"/>
        <v>620</v>
      </c>
      <c r="E7" s="39">
        <f t="shared" si="0"/>
        <v>534</v>
      </c>
      <c r="F7" s="39">
        <f t="shared" si="0"/>
        <v>228</v>
      </c>
      <c r="G7" s="39">
        <f t="shared" si="0"/>
        <v>257</v>
      </c>
      <c r="H7" s="37">
        <f t="shared" si="0"/>
        <v>5952</v>
      </c>
      <c r="I7" s="37">
        <f t="shared" si="0"/>
        <v>7877</v>
      </c>
      <c r="J7" s="39">
        <f t="shared" si="0"/>
        <v>7496</v>
      </c>
      <c r="K7" s="39">
        <f t="shared" si="0"/>
        <v>6064</v>
      </c>
    </row>
    <row r="8" spans="1:11" ht="31.5" customHeight="1">
      <c r="A8" s="72" t="s">
        <v>20</v>
      </c>
      <c r="B8" s="206">
        <v>1316</v>
      </c>
      <c r="C8" s="141">
        <v>1051</v>
      </c>
      <c r="D8" s="46">
        <v>141</v>
      </c>
      <c r="E8" s="46">
        <v>115</v>
      </c>
      <c r="F8" s="141">
        <v>61</v>
      </c>
      <c r="G8" s="46">
        <v>46</v>
      </c>
      <c r="H8" s="46">
        <v>718</v>
      </c>
      <c r="I8" s="46">
        <v>900</v>
      </c>
      <c r="J8" s="141">
        <v>761</v>
      </c>
      <c r="K8" s="141">
        <v>662</v>
      </c>
    </row>
    <row r="9" spans="1:11" ht="28.5" customHeight="1">
      <c r="A9" s="72" t="s">
        <v>21</v>
      </c>
      <c r="B9" s="206">
        <v>1429</v>
      </c>
      <c r="C9" s="141">
        <v>1385</v>
      </c>
      <c r="D9" s="46">
        <v>80</v>
      </c>
      <c r="E9" s="46">
        <v>64</v>
      </c>
      <c r="F9" s="141">
        <v>16</v>
      </c>
      <c r="G9" s="46">
        <v>46</v>
      </c>
      <c r="H9" s="46">
        <v>675</v>
      </c>
      <c r="I9" s="46">
        <v>1157</v>
      </c>
      <c r="J9" s="141">
        <v>1128</v>
      </c>
      <c r="K9" s="141">
        <v>880</v>
      </c>
    </row>
    <row r="10" spans="1:11" ht="16.5" customHeight="1">
      <c r="A10" s="69" t="s">
        <v>22</v>
      </c>
      <c r="B10" s="207">
        <v>590</v>
      </c>
      <c r="C10" s="141">
        <v>547</v>
      </c>
      <c r="D10" s="46">
        <v>55</v>
      </c>
      <c r="E10" s="46">
        <v>47</v>
      </c>
      <c r="F10" s="141">
        <v>29</v>
      </c>
      <c r="G10" s="46">
        <v>19</v>
      </c>
      <c r="H10" s="46">
        <v>369</v>
      </c>
      <c r="I10" s="46">
        <v>438</v>
      </c>
      <c r="J10" s="141">
        <v>411</v>
      </c>
      <c r="K10" s="141">
        <v>307</v>
      </c>
    </row>
    <row r="11" spans="1:11" ht="16.5" customHeight="1">
      <c r="A11" s="69" t="s">
        <v>23</v>
      </c>
      <c r="B11" s="207">
        <v>786</v>
      </c>
      <c r="C11" s="141">
        <v>697</v>
      </c>
      <c r="D11" s="46">
        <v>66</v>
      </c>
      <c r="E11" s="46">
        <v>58</v>
      </c>
      <c r="F11" s="141">
        <v>33</v>
      </c>
      <c r="G11" s="46">
        <v>49</v>
      </c>
      <c r="H11" s="46">
        <v>556</v>
      </c>
      <c r="I11" s="46">
        <v>595</v>
      </c>
      <c r="J11" s="141">
        <v>540</v>
      </c>
      <c r="K11" s="141">
        <v>431</v>
      </c>
    </row>
    <row r="12" spans="1:11" ht="16.5" customHeight="1">
      <c r="A12" s="69" t="s">
        <v>24</v>
      </c>
      <c r="B12" s="207">
        <v>291</v>
      </c>
      <c r="C12" s="141">
        <v>285</v>
      </c>
      <c r="D12" s="46">
        <v>16</v>
      </c>
      <c r="E12" s="46">
        <v>16</v>
      </c>
      <c r="F12" s="141">
        <v>4</v>
      </c>
      <c r="G12" s="46">
        <v>0</v>
      </c>
      <c r="H12" s="46">
        <v>231</v>
      </c>
      <c r="I12" s="46">
        <v>216</v>
      </c>
      <c r="J12" s="141">
        <v>212</v>
      </c>
      <c r="K12" s="141">
        <v>165</v>
      </c>
    </row>
    <row r="13" spans="1:11" ht="16.5" customHeight="1">
      <c r="A13" s="69" t="s">
        <v>25</v>
      </c>
      <c r="B13" s="207">
        <v>179</v>
      </c>
      <c r="C13" s="141">
        <v>176</v>
      </c>
      <c r="D13" s="46">
        <v>14</v>
      </c>
      <c r="E13" s="46">
        <v>11</v>
      </c>
      <c r="F13" s="141">
        <v>1</v>
      </c>
      <c r="G13" s="46">
        <v>6</v>
      </c>
      <c r="H13" s="46">
        <v>114</v>
      </c>
      <c r="I13" s="46">
        <v>132</v>
      </c>
      <c r="J13" s="141">
        <v>132</v>
      </c>
      <c r="K13" s="141">
        <v>110</v>
      </c>
    </row>
    <row r="14" spans="1:11" ht="16.5" customHeight="1">
      <c r="A14" s="69" t="s">
        <v>26</v>
      </c>
      <c r="B14" s="207">
        <v>318</v>
      </c>
      <c r="C14" s="141">
        <v>309</v>
      </c>
      <c r="D14" s="46">
        <v>16</v>
      </c>
      <c r="E14" s="46">
        <v>13</v>
      </c>
      <c r="F14" s="141">
        <v>4</v>
      </c>
      <c r="G14" s="46">
        <v>5</v>
      </c>
      <c r="H14" s="46">
        <v>247</v>
      </c>
      <c r="I14" s="46">
        <v>263</v>
      </c>
      <c r="J14" s="141">
        <v>260</v>
      </c>
      <c r="K14" s="141">
        <v>220</v>
      </c>
    </row>
    <row r="15" spans="1:11" ht="16.5" customHeight="1">
      <c r="A15" s="69" t="s">
        <v>27</v>
      </c>
      <c r="B15" s="207">
        <v>299</v>
      </c>
      <c r="C15" s="141">
        <v>292</v>
      </c>
      <c r="D15" s="46">
        <v>11</v>
      </c>
      <c r="E15" s="46">
        <v>9</v>
      </c>
      <c r="F15" s="141">
        <v>3</v>
      </c>
      <c r="G15" s="46">
        <v>3</v>
      </c>
      <c r="H15" s="46">
        <v>159</v>
      </c>
      <c r="I15" s="46">
        <v>248</v>
      </c>
      <c r="J15" s="141">
        <v>243</v>
      </c>
      <c r="K15" s="141">
        <v>231</v>
      </c>
    </row>
    <row r="16" spans="1:11" ht="16.5" customHeight="1">
      <c r="A16" s="69" t="s">
        <v>28</v>
      </c>
      <c r="B16" s="207">
        <v>545</v>
      </c>
      <c r="C16" s="141">
        <v>531</v>
      </c>
      <c r="D16" s="46">
        <v>17</v>
      </c>
      <c r="E16" s="46">
        <v>15</v>
      </c>
      <c r="F16" s="141">
        <v>9</v>
      </c>
      <c r="G16" s="46">
        <v>0</v>
      </c>
      <c r="H16" s="46">
        <v>201</v>
      </c>
      <c r="I16" s="46">
        <v>446</v>
      </c>
      <c r="J16" s="141">
        <v>436</v>
      </c>
      <c r="K16" s="141">
        <v>320</v>
      </c>
    </row>
    <row r="17" spans="1:11" ht="16.5" customHeight="1">
      <c r="A17" s="69" t="s">
        <v>29</v>
      </c>
      <c r="B17" s="207">
        <v>625</v>
      </c>
      <c r="C17" s="141">
        <v>605</v>
      </c>
      <c r="D17" s="46">
        <v>30</v>
      </c>
      <c r="E17" s="46">
        <v>28</v>
      </c>
      <c r="F17" s="141">
        <v>22</v>
      </c>
      <c r="G17" s="46">
        <v>14</v>
      </c>
      <c r="H17" s="46">
        <v>335</v>
      </c>
      <c r="I17" s="46">
        <v>506</v>
      </c>
      <c r="J17" s="141">
        <v>493</v>
      </c>
      <c r="K17" s="141">
        <v>342</v>
      </c>
    </row>
    <row r="18" spans="1:11" ht="16.5" customHeight="1">
      <c r="A18" s="69" t="s">
        <v>30</v>
      </c>
      <c r="B18" s="207">
        <v>154</v>
      </c>
      <c r="C18" s="141">
        <v>152</v>
      </c>
      <c r="D18" s="46">
        <v>6</v>
      </c>
      <c r="E18" s="46">
        <v>6</v>
      </c>
      <c r="F18" s="141">
        <v>0</v>
      </c>
      <c r="G18" s="46">
        <v>0</v>
      </c>
      <c r="H18" s="46">
        <v>81</v>
      </c>
      <c r="I18" s="46">
        <v>131</v>
      </c>
      <c r="J18" s="141">
        <v>129</v>
      </c>
      <c r="K18" s="141">
        <v>127</v>
      </c>
    </row>
    <row r="19" spans="1:11" ht="16.5" customHeight="1">
      <c r="A19" s="69" t="s">
        <v>31</v>
      </c>
      <c r="B19" s="207">
        <v>726</v>
      </c>
      <c r="C19" s="141">
        <v>713</v>
      </c>
      <c r="D19" s="46">
        <v>20</v>
      </c>
      <c r="E19" s="46">
        <v>19</v>
      </c>
      <c r="F19" s="141">
        <v>0</v>
      </c>
      <c r="G19" s="46">
        <v>3</v>
      </c>
      <c r="H19" s="46">
        <v>428</v>
      </c>
      <c r="I19" s="46">
        <v>611</v>
      </c>
      <c r="J19" s="141">
        <v>601</v>
      </c>
      <c r="K19" s="141">
        <v>405</v>
      </c>
    </row>
    <row r="20" spans="1:11" ht="16.5" customHeight="1">
      <c r="A20" s="69" t="s">
        <v>32</v>
      </c>
      <c r="B20" s="207">
        <v>183</v>
      </c>
      <c r="C20" s="141">
        <v>183</v>
      </c>
      <c r="D20" s="46">
        <v>14</v>
      </c>
      <c r="E20" s="46">
        <v>14</v>
      </c>
      <c r="F20" s="141">
        <v>0</v>
      </c>
      <c r="G20" s="46">
        <v>15</v>
      </c>
      <c r="H20" s="46">
        <v>169</v>
      </c>
      <c r="I20" s="46">
        <v>157</v>
      </c>
      <c r="J20" s="141">
        <v>157</v>
      </c>
      <c r="K20" s="141">
        <v>144</v>
      </c>
    </row>
    <row r="21" spans="1:11" ht="16.5" customHeight="1">
      <c r="A21" s="69" t="s">
        <v>33</v>
      </c>
      <c r="B21" s="207">
        <v>409</v>
      </c>
      <c r="C21" s="141">
        <v>394</v>
      </c>
      <c r="D21" s="46">
        <v>14</v>
      </c>
      <c r="E21" s="46">
        <v>14</v>
      </c>
      <c r="F21" s="141">
        <v>2</v>
      </c>
      <c r="G21" s="46">
        <v>2</v>
      </c>
      <c r="H21" s="46">
        <v>293</v>
      </c>
      <c r="I21" s="46">
        <v>344</v>
      </c>
      <c r="J21" s="141">
        <v>336</v>
      </c>
      <c r="K21" s="141">
        <v>300</v>
      </c>
    </row>
    <row r="22" spans="1:11" ht="16.5" customHeight="1">
      <c r="A22" s="69" t="s">
        <v>34</v>
      </c>
      <c r="B22" s="207">
        <v>460</v>
      </c>
      <c r="C22" s="141">
        <v>453</v>
      </c>
      <c r="D22" s="46">
        <v>25</v>
      </c>
      <c r="E22" s="46">
        <v>23</v>
      </c>
      <c r="F22" s="141">
        <v>14</v>
      </c>
      <c r="G22" s="46">
        <v>0</v>
      </c>
      <c r="H22" s="46">
        <v>331</v>
      </c>
      <c r="I22" s="46">
        <v>390</v>
      </c>
      <c r="J22" s="141">
        <v>387</v>
      </c>
      <c r="K22" s="141">
        <v>331</v>
      </c>
    </row>
    <row r="23" spans="1:11" ht="16.5" customHeight="1">
      <c r="A23" s="69" t="s">
        <v>35</v>
      </c>
      <c r="B23" s="207">
        <v>406</v>
      </c>
      <c r="C23" s="141">
        <v>353</v>
      </c>
      <c r="D23" s="46">
        <v>15</v>
      </c>
      <c r="E23" s="46">
        <v>15</v>
      </c>
      <c r="F23" s="141">
        <v>0</v>
      </c>
      <c r="G23" s="46">
        <v>6</v>
      </c>
      <c r="H23" s="46">
        <v>251</v>
      </c>
      <c r="I23" s="46">
        <v>327</v>
      </c>
      <c r="J23" s="141">
        <v>292</v>
      </c>
      <c r="K23" s="141">
        <v>259</v>
      </c>
    </row>
    <row r="24" spans="1:11" ht="16.5" customHeight="1">
      <c r="A24" s="69" t="s">
        <v>36</v>
      </c>
      <c r="B24" s="207">
        <v>467</v>
      </c>
      <c r="C24" s="141">
        <v>436</v>
      </c>
      <c r="D24" s="46">
        <v>15</v>
      </c>
      <c r="E24" s="46">
        <v>11</v>
      </c>
      <c r="F24" s="141">
        <v>16</v>
      </c>
      <c r="G24" s="46">
        <v>4</v>
      </c>
      <c r="H24" s="46">
        <v>272</v>
      </c>
      <c r="I24" s="46">
        <v>391</v>
      </c>
      <c r="J24" s="141">
        <v>370</v>
      </c>
      <c r="K24" s="141">
        <v>328</v>
      </c>
    </row>
    <row r="25" spans="1:11" ht="16.5" customHeight="1">
      <c r="A25" s="69" t="s">
        <v>37</v>
      </c>
      <c r="B25" s="207">
        <v>216</v>
      </c>
      <c r="C25" s="141">
        <v>202</v>
      </c>
      <c r="D25" s="46">
        <v>23</v>
      </c>
      <c r="E25" s="46">
        <v>17</v>
      </c>
      <c r="F25" s="141">
        <v>1</v>
      </c>
      <c r="G25" s="46">
        <v>5</v>
      </c>
      <c r="H25" s="46">
        <v>169</v>
      </c>
      <c r="I25" s="46">
        <v>158</v>
      </c>
      <c r="J25" s="141">
        <v>150</v>
      </c>
      <c r="K25" s="141">
        <v>124</v>
      </c>
    </row>
    <row r="26" spans="1:11" ht="16.5" customHeight="1">
      <c r="A26" s="69" t="s">
        <v>38</v>
      </c>
      <c r="B26" s="207">
        <v>200</v>
      </c>
      <c r="C26" s="141">
        <v>196</v>
      </c>
      <c r="D26" s="46">
        <v>20</v>
      </c>
      <c r="E26" s="46">
        <v>18</v>
      </c>
      <c r="F26" s="141">
        <v>9</v>
      </c>
      <c r="G26" s="46">
        <v>7</v>
      </c>
      <c r="H26" s="46">
        <v>161</v>
      </c>
      <c r="I26" s="46">
        <v>164</v>
      </c>
      <c r="J26" s="141">
        <v>162</v>
      </c>
      <c r="K26" s="141">
        <v>137</v>
      </c>
    </row>
    <row r="27" spans="1:11" ht="16.5" customHeight="1">
      <c r="A27" s="69" t="s">
        <v>39</v>
      </c>
      <c r="B27" s="207">
        <v>175</v>
      </c>
      <c r="C27" s="141">
        <v>170</v>
      </c>
      <c r="D27" s="46">
        <v>9</v>
      </c>
      <c r="E27" s="46">
        <v>8</v>
      </c>
      <c r="F27" s="141">
        <v>3</v>
      </c>
      <c r="G27" s="46">
        <v>22</v>
      </c>
      <c r="H27" s="46">
        <v>116</v>
      </c>
      <c r="I27" s="46">
        <v>142</v>
      </c>
      <c r="J27" s="141">
        <v>138</v>
      </c>
      <c r="K27" s="141">
        <v>126</v>
      </c>
    </row>
    <row r="28" spans="1:11" ht="16.5" customHeight="1">
      <c r="A28" s="69" t="s">
        <v>40</v>
      </c>
      <c r="B28" s="207">
        <v>192</v>
      </c>
      <c r="C28" s="141">
        <v>186</v>
      </c>
      <c r="D28" s="46">
        <v>13</v>
      </c>
      <c r="E28" s="46">
        <v>13</v>
      </c>
      <c r="F28" s="141">
        <v>1</v>
      </c>
      <c r="G28" s="46">
        <v>5</v>
      </c>
      <c r="H28" s="46">
        <v>76</v>
      </c>
      <c r="I28" s="46">
        <v>161</v>
      </c>
      <c r="J28" s="141">
        <v>158</v>
      </c>
      <c r="K28" s="141">
        <v>115</v>
      </c>
    </row>
    <row r="29" spans="1:11">
      <c r="H29" s="70"/>
      <c r="I29" s="70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K8" sqref="K8:K28"/>
    </sheetView>
  </sheetViews>
  <sheetFormatPr defaultRowHeight="15.75"/>
  <cols>
    <col min="1" max="1" width="29.28515625" style="48" customWidth="1"/>
    <col min="2" max="2" width="16.28515625" style="48" customWidth="1"/>
    <col min="3" max="3" width="15" style="45" customWidth="1"/>
    <col min="4" max="4" width="14.7109375" style="45" customWidth="1"/>
    <col min="5" max="5" width="16.85546875" style="45" customWidth="1"/>
    <col min="6" max="6" width="14.5703125" style="45" customWidth="1"/>
    <col min="7" max="7" width="15.85546875" style="45" customWidth="1"/>
    <col min="8" max="9" width="14.85546875" style="45" customWidth="1"/>
    <col min="10" max="10" width="13.28515625" style="45" customWidth="1"/>
    <col min="11" max="11" width="17.28515625" style="45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9.285156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9.285156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9.285156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9.285156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9.285156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9.285156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9.285156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9.285156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9.285156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9.285156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9.285156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9.285156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9.285156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9.285156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9.285156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9.285156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9.285156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9.285156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9.285156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9.285156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9.285156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9.285156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9.285156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9.285156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9.285156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9.285156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9.285156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9.285156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9.285156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9.285156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9.285156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9.285156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9.285156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9.285156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9.285156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9.285156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9.285156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9.285156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9.285156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9.285156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9.285156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9.285156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9.285156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9.285156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9.285156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9.285156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9.285156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9.285156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9.285156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9.285156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9.285156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9.285156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9.285156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9.285156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9.285156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9.285156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9.285156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9.285156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9.285156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9.285156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9.285156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9.285156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9.285156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7.15" customHeight="1"/>
    <row r="2" spans="1:11" s="29" customFormat="1" ht="21.6" customHeight="1">
      <c r="A2" s="161"/>
      <c r="B2" s="347" t="s">
        <v>65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1" s="29" customFormat="1" ht="21" customHeight="1">
      <c r="A3" s="406" t="s">
        <v>102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s="29" customFormat="1" ht="15" customHeight="1">
      <c r="C4" s="155"/>
      <c r="D4" s="155"/>
      <c r="E4" s="155"/>
      <c r="G4" s="155"/>
      <c r="H4" s="155"/>
      <c r="I4" s="155"/>
      <c r="J4" s="156"/>
      <c r="K4" s="157" t="s">
        <v>66</v>
      </c>
    </row>
    <row r="5" spans="1:11" s="68" customFormat="1" ht="86.45" customHeight="1">
      <c r="A5" s="150"/>
      <c r="B5" s="158" t="s">
        <v>84</v>
      </c>
      <c r="C5" s="152" t="s">
        <v>70</v>
      </c>
      <c r="D5" s="152" t="s">
        <v>67</v>
      </c>
      <c r="E5" s="152" t="s">
        <v>64</v>
      </c>
      <c r="F5" s="152" t="s">
        <v>42</v>
      </c>
      <c r="G5" s="152" t="s">
        <v>47</v>
      </c>
      <c r="H5" s="152" t="s">
        <v>14</v>
      </c>
      <c r="I5" s="152" t="s">
        <v>83</v>
      </c>
      <c r="J5" s="158" t="s">
        <v>44</v>
      </c>
      <c r="K5" s="152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9" t="s">
        <v>16</v>
      </c>
      <c r="B7" s="198">
        <f>SUM(B8:B28)</f>
        <v>8530</v>
      </c>
      <c r="C7" s="37">
        <f t="shared" ref="C7:K7" si="0">SUM(C8:C28)</f>
        <v>7911</v>
      </c>
      <c r="D7" s="39">
        <f t="shared" si="0"/>
        <v>557</v>
      </c>
      <c r="E7" s="39">
        <f t="shared" si="0"/>
        <v>477</v>
      </c>
      <c r="F7" s="37">
        <f t="shared" si="0"/>
        <v>276</v>
      </c>
      <c r="G7" s="39">
        <f t="shared" si="0"/>
        <v>378</v>
      </c>
      <c r="H7" s="37">
        <f t="shared" si="0"/>
        <v>5702</v>
      </c>
      <c r="I7" s="37">
        <f t="shared" si="0"/>
        <v>7021</v>
      </c>
      <c r="J7" s="37">
        <f t="shared" si="0"/>
        <v>6674</v>
      </c>
      <c r="K7" s="37">
        <f t="shared" si="0"/>
        <v>6129</v>
      </c>
    </row>
    <row r="8" spans="1:11" ht="33" customHeight="1">
      <c r="A8" s="72" t="s">
        <v>20</v>
      </c>
      <c r="B8" s="206">
        <v>941</v>
      </c>
      <c r="C8" s="42">
        <v>742</v>
      </c>
      <c r="D8" s="43">
        <v>87</v>
      </c>
      <c r="E8" s="43">
        <v>71</v>
      </c>
      <c r="F8" s="42">
        <v>21</v>
      </c>
      <c r="G8" s="43">
        <v>60</v>
      </c>
      <c r="H8" s="43">
        <v>557</v>
      </c>
      <c r="I8" s="43">
        <v>672</v>
      </c>
      <c r="J8" s="42">
        <v>564</v>
      </c>
      <c r="K8" s="42">
        <v>506</v>
      </c>
    </row>
    <row r="9" spans="1:11" ht="26.25" customHeight="1">
      <c r="A9" s="72" t="s">
        <v>21</v>
      </c>
      <c r="B9" s="206">
        <v>844</v>
      </c>
      <c r="C9" s="42">
        <v>803</v>
      </c>
      <c r="D9" s="43">
        <v>58</v>
      </c>
      <c r="E9" s="43">
        <v>50</v>
      </c>
      <c r="F9" s="42">
        <v>26</v>
      </c>
      <c r="G9" s="43">
        <v>2</v>
      </c>
      <c r="H9" s="43">
        <v>435</v>
      </c>
      <c r="I9" s="43">
        <v>664</v>
      </c>
      <c r="J9" s="42">
        <v>640</v>
      </c>
      <c r="K9" s="42">
        <v>568</v>
      </c>
    </row>
    <row r="10" spans="1:11" ht="18" customHeight="1">
      <c r="A10" s="69" t="s">
        <v>22</v>
      </c>
      <c r="B10" s="207">
        <v>346</v>
      </c>
      <c r="C10" s="42">
        <v>303</v>
      </c>
      <c r="D10" s="43">
        <v>50</v>
      </c>
      <c r="E10" s="43">
        <v>45</v>
      </c>
      <c r="F10" s="42">
        <v>27</v>
      </c>
      <c r="G10" s="43">
        <v>10</v>
      </c>
      <c r="H10" s="43">
        <v>236</v>
      </c>
      <c r="I10" s="43">
        <v>247</v>
      </c>
      <c r="J10" s="42">
        <v>226</v>
      </c>
      <c r="K10" s="42">
        <v>195</v>
      </c>
    </row>
    <row r="11" spans="1:11" ht="18" customHeight="1">
      <c r="A11" s="69" t="s">
        <v>23</v>
      </c>
      <c r="B11" s="207">
        <v>505</v>
      </c>
      <c r="C11" s="42">
        <v>422</v>
      </c>
      <c r="D11" s="43">
        <v>28</v>
      </c>
      <c r="E11" s="43">
        <v>18</v>
      </c>
      <c r="F11" s="42">
        <v>3</v>
      </c>
      <c r="G11" s="43">
        <v>10</v>
      </c>
      <c r="H11" s="43">
        <v>352</v>
      </c>
      <c r="I11" s="43">
        <v>403</v>
      </c>
      <c r="J11" s="42">
        <v>360</v>
      </c>
      <c r="K11" s="42">
        <v>321</v>
      </c>
    </row>
    <row r="12" spans="1:11" ht="18" customHeight="1">
      <c r="A12" s="69" t="s">
        <v>24</v>
      </c>
      <c r="B12" s="207">
        <v>286</v>
      </c>
      <c r="C12" s="42">
        <v>283</v>
      </c>
      <c r="D12" s="43">
        <v>12</v>
      </c>
      <c r="E12" s="43">
        <v>12</v>
      </c>
      <c r="F12" s="42">
        <v>13</v>
      </c>
      <c r="G12" s="43">
        <v>17</v>
      </c>
      <c r="H12" s="43">
        <v>264</v>
      </c>
      <c r="I12" s="43">
        <v>242</v>
      </c>
      <c r="J12" s="42">
        <v>242</v>
      </c>
      <c r="K12" s="42">
        <v>229</v>
      </c>
    </row>
    <row r="13" spans="1:11" ht="18" customHeight="1">
      <c r="A13" s="69" t="s">
        <v>25</v>
      </c>
      <c r="B13" s="207">
        <v>198</v>
      </c>
      <c r="C13" s="42">
        <v>197</v>
      </c>
      <c r="D13" s="43">
        <v>6</v>
      </c>
      <c r="E13" s="43">
        <v>5</v>
      </c>
      <c r="F13" s="42">
        <v>0</v>
      </c>
      <c r="G13" s="43">
        <v>33</v>
      </c>
      <c r="H13" s="43">
        <v>162</v>
      </c>
      <c r="I13" s="43">
        <v>174</v>
      </c>
      <c r="J13" s="42">
        <v>174</v>
      </c>
      <c r="K13" s="42">
        <v>162</v>
      </c>
    </row>
    <row r="14" spans="1:11" ht="18" customHeight="1">
      <c r="A14" s="69" t="s">
        <v>26</v>
      </c>
      <c r="B14" s="207">
        <v>195</v>
      </c>
      <c r="C14" s="42">
        <v>189</v>
      </c>
      <c r="D14" s="43">
        <v>10</v>
      </c>
      <c r="E14" s="43">
        <v>9</v>
      </c>
      <c r="F14" s="42">
        <v>8</v>
      </c>
      <c r="G14" s="43">
        <v>2</v>
      </c>
      <c r="H14" s="43">
        <v>166</v>
      </c>
      <c r="I14" s="43">
        <v>157</v>
      </c>
      <c r="J14" s="42">
        <v>153</v>
      </c>
      <c r="K14" s="42">
        <v>143</v>
      </c>
    </row>
    <row r="15" spans="1:11" ht="18" customHeight="1">
      <c r="A15" s="69" t="s">
        <v>27</v>
      </c>
      <c r="B15" s="207">
        <v>271</v>
      </c>
      <c r="C15" s="42">
        <v>258</v>
      </c>
      <c r="D15" s="43">
        <v>12</v>
      </c>
      <c r="E15" s="43">
        <v>10</v>
      </c>
      <c r="F15" s="42">
        <v>0</v>
      </c>
      <c r="G15" s="43">
        <v>17</v>
      </c>
      <c r="H15" s="43">
        <v>170</v>
      </c>
      <c r="I15" s="43">
        <v>235</v>
      </c>
      <c r="J15" s="42">
        <v>230</v>
      </c>
      <c r="K15" s="42">
        <v>219</v>
      </c>
    </row>
    <row r="16" spans="1:11" ht="18" customHeight="1">
      <c r="A16" s="69" t="s">
        <v>28</v>
      </c>
      <c r="B16" s="207">
        <v>661</v>
      </c>
      <c r="C16" s="42">
        <v>636</v>
      </c>
      <c r="D16" s="43">
        <v>24</v>
      </c>
      <c r="E16" s="43">
        <v>24</v>
      </c>
      <c r="F16" s="42">
        <v>31</v>
      </c>
      <c r="G16" s="43">
        <v>1</v>
      </c>
      <c r="H16" s="43">
        <v>284</v>
      </c>
      <c r="I16" s="43">
        <v>585</v>
      </c>
      <c r="J16" s="42">
        <v>571</v>
      </c>
      <c r="K16" s="42">
        <v>519</v>
      </c>
    </row>
    <row r="17" spans="1:11" ht="18" customHeight="1">
      <c r="A17" s="69" t="s">
        <v>29</v>
      </c>
      <c r="B17" s="207">
        <v>346</v>
      </c>
      <c r="C17" s="42">
        <v>328</v>
      </c>
      <c r="D17" s="43">
        <v>11</v>
      </c>
      <c r="E17" s="43">
        <v>10</v>
      </c>
      <c r="F17" s="42">
        <v>7</v>
      </c>
      <c r="G17" s="43">
        <v>11</v>
      </c>
      <c r="H17" s="43">
        <v>218</v>
      </c>
      <c r="I17" s="43">
        <v>295</v>
      </c>
      <c r="J17" s="42">
        <v>282</v>
      </c>
      <c r="K17" s="42">
        <v>228</v>
      </c>
    </row>
    <row r="18" spans="1:11" ht="18" customHeight="1">
      <c r="A18" s="69" t="s">
        <v>30</v>
      </c>
      <c r="B18" s="207">
        <v>237</v>
      </c>
      <c r="C18" s="42">
        <v>235</v>
      </c>
      <c r="D18" s="43">
        <v>9</v>
      </c>
      <c r="E18" s="43">
        <v>9</v>
      </c>
      <c r="F18" s="42">
        <v>10</v>
      </c>
      <c r="G18" s="43">
        <v>10</v>
      </c>
      <c r="H18" s="43">
        <v>133</v>
      </c>
      <c r="I18" s="43">
        <v>199</v>
      </c>
      <c r="J18" s="42">
        <v>199</v>
      </c>
      <c r="K18" s="42">
        <v>192</v>
      </c>
    </row>
    <row r="19" spans="1:11" ht="18" customHeight="1">
      <c r="A19" s="69" t="s">
        <v>31</v>
      </c>
      <c r="B19" s="207">
        <v>710</v>
      </c>
      <c r="C19" s="42">
        <v>686</v>
      </c>
      <c r="D19" s="43">
        <v>21</v>
      </c>
      <c r="E19" s="43">
        <v>14</v>
      </c>
      <c r="F19" s="42">
        <v>20</v>
      </c>
      <c r="G19" s="43">
        <v>23</v>
      </c>
      <c r="H19" s="43">
        <v>465</v>
      </c>
      <c r="I19" s="43">
        <v>623</v>
      </c>
      <c r="J19" s="42">
        <v>607</v>
      </c>
      <c r="K19" s="42">
        <v>543</v>
      </c>
    </row>
    <row r="20" spans="1:11" ht="18" customHeight="1">
      <c r="A20" s="69" t="s">
        <v>32</v>
      </c>
      <c r="B20" s="207">
        <v>309</v>
      </c>
      <c r="C20" s="42">
        <v>309</v>
      </c>
      <c r="D20" s="43">
        <v>29</v>
      </c>
      <c r="E20" s="43">
        <v>29</v>
      </c>
      <c r="F20" s="42">
        <v>12</v>
      </c>
      <c r="G20" s="43">
        <v>71</v>
      </c>
      <c r="H20" s="43">
        <v>303</v>
      </c>
      <c r="I20" s="43">
        <v>273</v>
      </c>
      <c r="J20" s="42">
        <v>273</v>
      </c>
      <c r="K20" s="42">
        <v>267</v>
      </c>
    </row>
    <row r="21" spans="1:11" ht="18" customHeight="1">
      <c r="A21" s="69" t="s">
        <v>33</v>
      </c>
      <c r="B21" s="207">
        <v>514</v>
      </c>
      <c r="C21" s="42">
        <v>500</v>
      </c>
      <c r="D21" s="43">
        <v>15</v>
      </c>
      <c r="E21" s="43">
        <v>15</v>
      </c>
      <c r="F21" s="42">
        <v>0</v>
      </c>
      <c r="G21" s="43">
        <v>18</v>
      </c>
      <c r="H21" s="43">
        <v>403</v>
      </c>
      <c r="I21" s="43">
        <v>432</v>
      </c>
      <c r="J21" s="42">
        <v>426</v>
      </c>
      <c r="K21" s="42">
        <v>409</v>
      </c>
    </row>
    <row r="22" spans="1:11" ht="18" customHeight="1">
      <c r="A22" s="69" t="s">
        <v>34</v>
      </c>
      <c r="B22" s="207">
        <v>471</v>
      </c>
      <c r="C22" s="42">
        <v>456</v>
      </c>
      <c r="D22" s="43">
        <v>33</v>
      </c>
      <c r="E22" s="43">
        <v>28</v>
      </c>
      <c r="F22" s="42">
        <v>11</v>
      </c>
      <c r="G22" s="43">
        <v>14</v>
      </c>
      <c r="H22" s="43">
        <v>381</v>
      </c>
      <c r="I22" s="43">
        <v>409</v>
      </c>
      <c r="J22" s="42">
        <v>400</v>
      </c>
      <c r="K22" s="42">
        <v>376</v>
      </c>
    </row>
    <row r="23" spans="1:11" ht="18" customHeight="1">
      <c r="A23" s="69" t="s">
        <v>35</v>
      </c>
      <c r="B23" s="207">
        <v>513</v>
      </c>
      <c r="C23" s="42">
        <v>444</v>
      </c>
      <c r="D23" s="43">
        <v>27</v>
      </c>
      <c r="E23" s="43">
        <v>25</v>
      </c>
      <c r="F23" s="42">
        <v>16</v>
      </c>
      <c r="G23" s="43">
        <v>13</v>
      </c>
      <c r="H23" s="43">
        <v>343</v>
      </c>
      <c r="I23" s="43">
        <v>434</v>
      </c>
      <c r="J23" s="42">
        <v>385</v>
      </c>
      <c r="K23" s="42">
        <v>371</v>
      </c>
    </row>
    <row r="24" spans="1:11" ht="18" customHeight="1">
      <c r="A24" s="69" t="s">
        <v>36</v>
      </c>
      <c r="B24" s="207">
        <v>429</v>
      </c>
      <c r="C24" s="42">
        <v>382</v>
      </c>
      <c r="D24" s="43">
        <v>27</v>
      </c>
      <c r="E24" s="43">
        <v>12</v>
      </c>
      <c r="F24" s="42">
        <v>37</v>
      </c>
      <c r="G24" s="43">
        <v>20</v>
      </c>
      <c r="H24" s="43">
        <v>302</v>
      </c>
      <c r="I24" s="43">
        <v>364</v>
      </c>
      <c r="J24" s="42">
        <v>336</v>
      </c>
      <c r="K24" s="42">
        <v>319</v>
      </c>
    </row>
    <row r="25" spans="1:11" ht="18" customHeight="1">
      <c r="A25" s="69" t="s">
        <v>37</v>
      </c>
      <c r="B25" s="207">
        <v>200</v>
      </c>
      <c r="C25" s="42">
        <v>193</v>
      </c>
      <c r="D25" s="43">
        <v>54</v>
      </c>
      <c r="E25" s="43">
        <v>49</v>
      </c>
      <c r="F25" s="42">
        <v>10</v>
      </c>
      <c r="G25" s="43">
        <v>13</v>
      </c>
      <c r="H25" s="43">
        <v>160</v>
      </c>
      <c r="I25" s="43">
        <v>136</v>
      </c>
      <c r="J25" s="42">
        <v>134</v>
      </c>
      <c r="K25" s="42">
        <v>127</v>
      </c>
    </row>
    <row r="26" spans="1:11" ht="18" customHeight="1">
      <c r="A26" s="69" t="s">
        <v>38</v>
      </c>
      <c r="B26" s="207">
        <v>147</v>
      </c>
      <c r="C26" s="42">
        <v>141</v>
      </c>
      <c r="D26" s="43">
        <v>12</v>
      </c>
      <c r="E26" s="43">
        <v>10</v>
      </c>
      <c r="F26" s="42">
        <v>0</v>
      </c>
      <c r="G26" s="43">
        <v>8</v>
      </c>
      <c r="H26" s="43">
        <v>114</v>
      </c>
      <c r="I26" s="43">
        <v>123</v>
      </c>
      <c r="J26" s="42">
        <v>120</v>
      </c>
      <c r="K26" s="42">
        <v>110</v>
      </c>
    </row>
    <row r="27" spans="1:11" ht="18" customHeight="1">
      <c r="A27" s="69" t="s">
        <v>39</v>
      </c>
      <c r="B27" s="207">
        <v>162</v>
      </c>
      <c r="C27" s="42">
        <v>162</v>
      </c>
      <c r="D27" s="43">
        <v>8</v>
      </c>
      <c r="E27" s="43">
        <v>8</v>
      </c>
      <c r="F27" s="42">
        <v>19</v>
      </c>
      <c r="G27" s="43">
        <v>6</v>
      </c>
      <c r="H27" s="43">
        <v>136</v>
      </c>
      <c r="I27" s="43">
        <v>142</v>
      </c>
      <c r="J27" s="42">
        <v>142</v>
      </c>
      <c r="K27" s="42">
        <v>128</v>
      </c>
    </row>
    <row r="28" spans="1:11" ht="18" customHeight="1">
      <c r="A28" s="69" t="s">
        <v>40</v>
      </c>
      <c r="B28" s="207">
        <v>245</v>
      </c>
      <c r="C28" s="42">
        <v>242</v>
      </c>
      <c r="D28" s="43">
        <v>24</v>
      </c>
      <c r="E28" s="43">
        <v>24</v>
      </c>
      <c r="F28" s="42">
        <v>5</v>
      </c>
      <c r="G28" s="43">
        <v>19</v>
      </c>
      <c r="H28" s="43">
        <v>118</v>
      </c>
      <c r="I28" s="43">
        <v>212</v>
      </c>
      <c r="J28" s="42">
        <v>210</v>
      </c>
      <c r="K28" s="42">
        <v>197</v>
      </c>
    </row>
    <row r="29" spans="1:11">
      <c r="H29" s="160"/>
      <c r="I29" s="160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A21" sqref="A21:I21"/>
    </sheetView>
  </sheetViews>
  <sheetFormatPr defaultColWidth="8" defaultRowHeight="12.75"/>
  <cols>
    <col min="1" max="1" width="57.42578125" style="75" customWidth="1"/>
    <col min="2" max="2" width="15.140625" style="14" customWidth="1"/>
    <col min="3" max="3" width="15.7109375" style="14" customWidth="1"/>
    <col min="4" max="4" width="10.28515625" style="75" customWidth="1"/>
    <col min="5" max="5" width="10.85546875" style="75" customWidth="1"/>
    <col min="6" max="6" width="15.28515625" style="75" customWidth="1"/>
    <col min="7" max="7" width="14.140625" style="75" customWidth="1"/>
    <col min="8" max="8" width="10.42578125" style="75" customWidth="1"/>
    <col min="9" max="9" width="10.85546875" style="75" customWidth="1"/>
    <col min="10" max="10" width="12" style="75" customWidth="1"/>
    <col min="11" max="11" width="14.28515625" style="75" customWidth="1"/>
    <col min="12" max="16384" width="8" style="75"/>
  </cols>
  <sheetData>
    <row r="1" spans="1:16" ht="27" customHeight="1">
      <c r="A1" s="407" t="s">
        <v>48</v>
      </c>
      <c r="B1" s="407"/>
      <c r="C1" s="407"/>
      <c r="D1" s="407"/>
      <c r="E1" s="407"/>
      <c r="F1" s="407"/>
      <c r="G1" s="407"/>
      <c r="H1" s="407"/>
      <c r="I1" s="407"/>
      <c r="J1" s="74"/>
    </row>
    <row r="2" spans="1:16" ht="23.25" customHeight="1">
      <c r="A2" s="408" t="s">
        <v>49</v>
      </c>
      <c r="B2" s="407"/>
      <c r="C2" s="407"/>
      <c r="D2" s="407"/>
      <c r="E2" s="407"/>
      <c r="F2" s="407"/>
      <c r="G2" s="407"/>
      <c r="H2" s="407"/>
      <c r="I2" s="407"/>
      <c r="J2" s="74"/>
    </row>
    <row r="3" spans="1:16" ht="13.5" customHeight="1">
      <c r="A3" s="409"/>
      <c r="B3" s="409"/>
      <c r="C3" s="409"/>
      <c r="D3" s="409"/>
      <c r="E3" s="409"/>
    </row>
    <row r="4" spans="1:16" s="77" customFormat="1" ht="30.75" customHeight="1">
      <c r="A4" s="410" t="s">
        <v>0</v>
      </c>
      <c r="B4" s="413" t="s">
        <v>50</v>
      </c>
      <c r="C4" s="414"/>
      <c r="D4" s="414"/>
      <c r="E4" s="415"/>
      <c r="F4" s="413" t="s">
        <v>51</v>
      </c>
      <c r="G4" s="414"/>
      <c r="H4" s="414"/>
      <c r="I4" s="415"/>
      <c r="J4" s="76"/>
    </row>
    <row r="5" spans="1:16" s="77" customFormat="1" ht="23.25" customHeight="1">
      <c r="A5" s="411"/>
      <c r="B5" s="327" t="s">
        <v>94</v>
      </c>
      <c r="C5" s="327" t="s">
        <v>95</v>
      </c>
      <c r="D5" s="416" t="s">
        <v>1</v>
      </c>
      <c r="E5" s="417"/>
      <c r="F5" s="327" t="s">
        <v>94</v>
      </c>
      <c r="G5" s="327" t="s">
        <v>95</v>
      </c>
      <c r="H5" s="416" t="s">
        <v>1</v>
      </c>
      <c r="I5" s="417"/>
      <c r="J5" s="78"/>
    </row>
    <row r="6" spans="1:16" s="77" customFormat="1" ht="36.75" customHeight="1">
      <c r="A6" s="412"/>
      <c r="B6" s="328"/>
      <c r="C6" s="328"/>
      <c r="D6" s="79" t="s">
        <v>2</v>
      </c>
      <c r="E6" s="80" t="s">
        <v>41</v>
      </c>
      <c r="F6" s="328"/>
      <c r="G6" s="328"/>
      <c r="H6" s="79" t="s">
        <v>2</v>
      </c>
      <c r="I6" s="80" t="s">
        <v>41</v>
      </c>
      <c r="J6" s="81"/>
    </row>
    <row r="7" spans="1:16" s="83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82"/>
    </row>
    <row r="8" spans="1:16" s="83" customFormat="1" ht="25.15" customHeight="1">
      <c r="A8" s="195" t="s">
        <v>89</v>
      </c>
      <c r="B8" s="217" t="s">
        <v>87</v>
      </c>
      <c r="C8" s="194">
        <v>8460</v>
      </c>
      <c r="D8" s="6" t="s">
        <v>86</v>
      </c>
      <c r="E8" s="6" t="s">
        <v>86</v>
      </c>
      <c r="F8" s="217" t="s">
        <v>87</v>
      </c>
      <c r="G8" s="194">
        <v>10037</v>
      </c>
      <c r="H8" s="6" t="s">
        <v>86</v>
      </c>
      <c r="I8" s="6" t="s">
        <v>86</v>
      </c>
      <c r="J8" s="82"/>
    </row>
    <row r="9" spans="1:16" s="77" customFormat="1" ht="37.9" customHeight="1">
      <c r="A9" s="84" t="s">
        <v>4</v>
      </c>
      <c r="B9" s="19">
        <v>13521</v>
      </c>
      <c r="C9" s="19">
        <v>7692</v>
      </c>
      <c r="D9" s="85">
        <f t="shared" ref="D9:D13" si="0">C9/B9*100</f>
        <v>56.88928333703128</v>
      </c>
      <c r="E9" s="93">
        <f t="shared" ref="E9:E13" si="1">C9-B9</f>
        <v>-5829</v>
      </c>
      <c r="F9" s="19">
        <v>13759</v>
      </c>
      <c r="G9" s="19">
        <v>9535</v>
      </c>
      <c r="H9" s="85">
        <f t="shared" ref="H9:H13" si="2">G9/F9*100</f>
        <v>69.300094483610735</v>
      </c>
      <c r="I9" s="93">
        <f t="shared" ref="I9:I13" si="3">G9-F9</f>
        <v>-4224</v>
      </c>
      <c r="J9" s="86"/>
      <c r="K9" s="62"/>
      <c r="O9" s="87"/>
      <c r="P9" s="87"/>
    </row>
    <row r="10" spans="1:16" s="77" customFormat="1" ht="45" customHeight="1">
      <c r="A10" s="88" t="s">
        <v>5</v>
      </c>
      <c r="B10" s="19">
        <v>1040</v>
      </c>
      <c r="C10" s="19">
        <v>677</v>
      </c>
      <c r="D10" s="85">
        <f t="shared" si="0"/>
        <v>65.096153846153854</v>
      </c>
      <c r="E10" s="93">
        <f t="shared" si="1"/>
        <v>-363</v>
      </c>
      <c r="F10" s="19">
        <v>618</v>
      </c>
      <c r="G10" s="19">
        <v>500</v>
      </c>
      <c r="H10" s="85">
        <f t="shared" si="2"/>
        <v>80.906148867313917</v>
      </c>
      <c r="I10" s="93">
        <f t="shared" si="3"/>
        <v>-118</v>
      </c>
      <c r="J10" s="166"/>
      <c r="K10" s="62"/>
      <c r="O10" s="87"/>
      <c r="P10" s="87"/>
    </row>
    <row r="11" spans="1:16" s="77" customFormat="1" ht="37.9" customHeight="1">
      <c r="A11" s="84" t="s">
        <v>6</v>
      </c>
      <c r="B11" s="19">
        <v>173</v>
      </c>
      <c r="C11" s="19">
        <v>174</v>
      </c>
      <c r="D11" s="85">
        <f t="shared" si="0"/>
        <v>100.57803468208093</v>
      </c>
      <c r="E11" s="93">
        <f t="shared" si="1"/>
        <v>1</v>
      </c>
      <c r="F11" s="19">
        <v>368</v>
      </c>
      <c r="G11" s="19">
        <v>330</v>
      </c>
      <c r="H11" s="85">
        <f t="shared" si="2"/>
        <v>89.673913043478265</v>
      </c>
      <c r="I11" s="93">
        <f t="shared" si="3"/>
        <v>-38</v>
      </c>
      <c r="J11" s="86"/>
      <c r="K11" s="62"/>
      <c r="O11" s="87"/>
      <c r="P11" s="87"/>
    </row>
    <row r="12" spans="1:16" s="77" customFormat="1" ht="45.75" customHeight="1">
      <c r="A12" s="84" t="s">
        <v>52</v>
      </c>
      <c r="B12" s="19">
        <v>316</v>
      </c>
      <c r="C12" s="19">
        <v>196</v>
      </c>
      <c r="D12" s="85">
        <f t="shared" si="0"/>
        <v>62.025316455696199</v>
      </c>
      <c r="E12" s="93">
        <f t="shared" si="1"/>
        <v>-120</v>
      </c>
      <c r="F12" s="19">
        <v>970</v>
      </c>
      <c r="G12" s="19">
        <v>439</v>
      </c>
      <c r="H12" s="85">
        <f t="shared" si="2"/>
        <v>45.257731958762889</v>
      </c>
      <c r="I12" s="93">
        <f t="shared" si="3"/>
        <v>-531</v>
      </c>
      <c r="J12" s="86"/>
      <c r="K12" s="62"/>
      <c r="O12" s="87"/>
      <c r="P12" s="87"/>
    </row>
    <row r="13" spans="1:16" s="77" customFormat="1" ht="49.5" customHeight="1">
      <c r="A13" s="84" t="s">
        <v>8</v>
      </c>
      <c r="B13" s="19">
        <v>7455</v>
      </c>
      <c r="C13" s="19">
        <v>5139</v>
      </c>
      <c r="D13" s="85">
        <f t="shared" si="0"/>
        <v>68.933601609657941</v>
      </c>
      <c r="E13" s="93">
        <f t="shared" si="1"/>
        <v>-2316</v>
      </c>
      <c r="F13" s="19">
        <v>8272</v>
      </c>
      <c r="G13" s="19">
        <v>6515</v>
      </c>
      <c r="H13" s="85">
        <f t="shared" si="2"/>
        <v>78.759671179883952</v>
      </c>
      <c r="I13" s="93">
        <f t="shared" si="3"/>
        <v>-1757</v>
      </c>
      <c r="J13" s="86"/>
      <c r="K13" s="62"/>
      <c r="O13" s="87"/>
      <c r="P13" s="87"/>
    </row>
    <row r="14" spans="1:16" s="77" customFormat="1" ht="12.75" customHeight="1">
      <c r="A14" s="419" t="s">
        <v>103</v>
      </c>
      <c r="B14" s="420"/>
      <c r="C14" s="420"/>
      <c r="D14" s="420"/>
      <c r="E14" s="420"/>
      <c r="F14" s="420"/>
      <c r="G14" s="420"/>
      <c r="H14" s="420"/>
      <c r="I14" s="420"/>
      <c r="J14" s="86"/>
      <c r="K14" s="62"/>
    </row>
    <row r="15" spans="1:16" s="77" customFormat="1" ht="18" customHeight="1">
      <c r="A15" s="421"/>
      <c r="B15" s="422"/>
      <c r="C15" s="422"/>
      <c r="D15" s="422"/>
      <c r="E15" s="422"/>
      <c r="F15" s="422"/>
      <c r="G15" s="422"/>
      <c r="H15" s="422"/>
      <c r="I15" s="422"/>
      <c r="J15" s="86"/>
      <c r="K15" s="62"/>
    </row>
    <row r="16" spans="1:16" s="77" customFormat="1" ht="20.25" customHeight="1">
      <c r="A16" s="410" t="s">
        <v>0</v>
      </c>
      <c r="B16" s="410" t="s">
        <v>71</v>
      </c>
      <c r="C16" s="410" t="s">
        <v>81</v>
      </c>
      <c r="D16" s="416" t="s">
        <v>1</v>
      </c>
      <c r="E16" s="417"/>
      <c r="F16" s="410" t="s">
        <v>71</v>
      </c>
      <c r="G16" s="410" t="s">
        <v>81</v>
      </c>
      <c r="H16" s="416" t="s">
        <v>1</v>
      </c>
      <c r="I16" s="417"/>
      <c r="J16" s="86"/>
      <c r="K16" s="62"/>
    </row>
    <row r="17" spans="1:11" ht="27" customHeight="1">
      <c r="A17" s="412"/>
      <c r="B17" s="412"/>
      <c r="C17" s="412"/>
      <c r="D17" s="89" t="s">
        <v>2</v>
      </c>
      <c r="E17" s="80" t="s">
        <v>10</v>
      </c>
      <c r="F17" s="412"/>
      <c r="G17" s="412"/>
      <c r="H17" s="89" t="s">
        <v>2</v>
      </c>
      <c r="I17" s="80" t="s">
        <v>10</v>
      </c>
      <c r="J17" s="86"/>
      <c r="K17" s="90"/>
    </row>
    <row r="18" spans="1:11" ht="27" customHeight="1">
      <c r="A18" s="218" t="s">
        <v>89</v>
      </c>
      <c r="B18" s="192" t="s">
        <v>87</v>
      </c>
      <c r="C18" s="192">
        <v>6440</v>
      </c>
      <c r="D18" s="208" t="s">
        <v>86</v>
      </c>
      <c r="E18" s="209" t="s">
        <v>86</v>
      </c>
      <c r="F18" s="192" t="s">
        <v>87</v>
      </c>
      <c r="G18" s="192">
        <v>8458</v>
      </c>
      <c r="H18" s="91" t="s">
        <v>86</v>
      </c>
      <c r="I18" s="209" t="s">
        <v>86</v>
      </c>
      <c r="J18" s="86"/>
      <c r="K18" s="90"/>
    </row>
    <row r="19" spans="1:11" ht="31.5" customHeight="1">
      <c r="A19" s="92" t="s">
        <v>4</v>
      </c>
      <c r="B19" s="59">
        <v>11201</v>
      </c>
      <c r="C19" s="59">
        <v>5993</v>
      </c>
      <c r="D19" s="91">
        <f>C19/B19*100</f>
        <v>53.504151415052227</v>
      </c>
      <c r="E19" s="94">
        <f>C19-B19</f>
        <v>-5208</v>
      </c>
      <c r="F19" s="60">
        <v>12416</v>
      </c>
      <c r="G19" s="60">
        <v>8177</v>
      </c>
      <c r="H19" s="91">
        <f>G19/F19*100</f>
        <v>65.858569587628864</v>
      </c>
      <c r="I19" s="94">
        <f>G19-F19</f>
        <v>-4239</v>
      </c>
      <c r="J19" s="86"/>
      <c r="K19" s="90"/>
    </row>
    <row r="20" spans="1:11" ht="38.25" customHeight="1">
      <c r="A20" s="92" t="s">
        <v>11</v>
      </c>
      <c r="B20" s="59">
        <v>8379</v>
      </c>
      <c r="C20" s="59">
        <v>4926</v>
      </c>
      <c r="D20" s="91">
        <f>C20/B20*100</f>
        <v>58.789831722162546</v>
      </c>
      <c r="E20" s="94">
        <f>C20-B20</f>
        <v>-3453</v>
      </c>
      <c r="F20" s="60">
        <v>10325</v>
      </c>
      <c r="G20" s="60">
        <v>7267</v>
      </c>
      <c r="H20" s="91">
        <f>G20/F20*100</f>
        <v>70.382566585956425</v>
      </c>
      <c r="I20" s="94">
        <f>G20-F20</f>
        <v>-3058</v>
      </c>
      <c r="J20" s="86"/>
      <c r="K20" s="90"/>
    </row>
    <row r="21" spans="1:11" ht="45.6" customHeight="1">
      <c r="A21" s="418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418"/>
      <c r="C21" s="418"/>
      <c r="D21" s="418"/>
      <c r="E21" s="418"/>
      <c r="F21" s="418"/>
      <c r="G21" s="418"/>
      <c r="H21" s="418"/>
      <c r="I21" s="418"/>
      <c r="K21" s="90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zoomScale="73" zoomScaleNormal="80" zoomScaleSheetLayoutView="73" workbookViewId="0">
      <selection activeCell="V9" sqref="V9:V29"/>
    </sheetView>
  </sheetViews>
  <sheetFormatPr defaultColWidth="9.140625" defaultRowHeight="15.75"/>
  <cols>
    <col min="1" max="1" width="32.5703125" style="134" customWidth="1"/>
    <col min="2" max="2" width="12" style="134" customWidth="1"/>
    <col min="3" max="3" width="11.28515625" style="131" customWidth="1"/>
    <col min="4" max="4" width="10.42578125" style="131" customWidth="1"/>
    <col min="5" max="5" width="9.42578125" style="131" customWidth="1"/>
    <col min="6" max="6" width="9.85546875" style="131" customWidth="1"/>
    <col min="7" max="7" width="10.140625" style="131" customWidth="1"/>
    <col min="8" max="8" width="9.42578125" style="131" customWidth="1"/>
    <col min="9" max="9" width="10.28515625" style="131" customWidth="1"/>
    <col min="10" max="10" width="10.140625" style="131" customWidth="1"/>
    <col min="11" max="11" width="9.85546875" style="131" customWidth="1"/>
    <col min="12" max="13" width="9.28515625" style="131" customWidth="1"/>
    <col min="14" max="14" width="8.42578125" style="131" customWidth="1"/>
    <col min="15" max="16" width="9.28515625" style="131" customWidth="1"/>
    <col min="17" max="17" width="9" style="131" customWidth="1"/>
    <col min="18" max="18" width="12.5703125" style="131" customWidth="1"/>
    <col min="19" max="20" width="9.28515625" style="131" customWidth="1"/>
    <col min="21" max="21" width="9" style="131" customWidth="1"/>
    <col min="22" max="23" width="9.28515625" style="133" customWidth="1"/>
    <col min="24" max="24" width="9.140625" style="133" customWidth="1"/>
    <col min="25" max="16384" width="9.140625" style="133"/>
  </cols>
  <sheetData>
    <row r="1" spans="1:28" s="98" customFormat="1" ht="33" customHeight="1">
      <c r="A1" s="95"/>
      <c r="B1" s="95"/>
      <c r="C1" s="426" t="s">
        <v>46</v>
      </c>
      <c r="D1" s="426"/>
      <c r="E1" s="426"/>
      <c r="F1" s="426"/>
      <c r="G1" s="426"/>
      <c r="H1" s="426"/>
      <c r="I1" s="426"/>
      <c r="J1" s="426"/>
      <c r="K1" s="426"/>
      <c r="L1" s="163"/>
      <c r="M1" s="96"/>
      <c r="N1" s="96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5.6" customHeight="1">
      <c r="C2" s="426" t="s">
        <v>104</v>
      </c>
      <c r="D2" s="426"/>
      <c r="E2" s="426"/>
      <c r="F2" s="426"/>
      <c r="G2" s="426"/>
      <c r="H2" s="426"/>
      <c r="I2" s="426"/>
      <c r="J2" s="426"/>
      <c r="K2" s="426"/>
      <c r="L2" s="163"/>
      <c r="M2" s="100"/>
      <c r="N2" s="100"/>
      <c r="O2" s="100"/>
      <c r="P2" s="100"/>
      <c r="Q2" s="100"/>
      <c r="R2" s="100"/>
      <c r="S2" s="101"/>
      <c r="T2" s="101"/>
      <c r="U2" s="100"/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2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23" t="s">
        <v>90</v>
      </c>
      <c r="C4" s="434" t="s">
        <v>72</v>
      </c>
      <c r="D4" s="435"/>
      <c r="E4" s="436"/>
      <c r="F4" s="440" t="s">
        <v>53</v>
      </c>
      <c r="G4" s="440"/>
      <c r="H4" s="440"/>
      <c r="I4" s="434" t="s">
        <v>42</v>
      </c>
      <c r="J4" s="435"/>
      <c r="K4" s="436"/>
      <c r="L4" s="434" t="s">
        <v>47</v>
      </c>
      <c r="M4" s="435"/>
      <c r="N4" s="435"/>
      <c r="O4" s="434" t="s">
        <v>14</v>
      </c>
      <c r="P4" s="435"/>
      <c r="Q4" s="436"/>
      <c r="R4" s="395" t="s">
        <v>91</v>
      </c>
      <c r="S4" s="434" t="s">
        <v>44</v>
      </c>
      <c r="T4" s="435"/>
      <c r="U4" s="435"/>
      <c r="V4" s="427" t="s">
        <v>15</v>
      </c>
      <c r="W4" s="428"/>
      <c r="X4" s="429"/>
      <c r="Y4" s="107"/>
      <c r="Z4" s="108"/>
      <c r="AA4" s="108"/>
      <c r="AB4" s="108"/>
    </row>
    <row r="5" spans="1:28" s="111" customFormat="1" ht="56.45" customHeight="1">
      <c r="A5" s="110"/>
      <c r="B5" s="424"/>
      <c r="C5" s="437"/>
      <c r="D5" s="438"/>
      <c r="E5" s="439"/>
      <c r="F5" s="440"/>
      <c r="G5" s="440"/>
      <c r="H5" s="440"/>
      <c r="I5" s="437"/>
      <c r="J5" s="438"/>
      <c r="K5" s="439"/>
      <c r="L5" s="437"/>
      <c r="M5" s="438"/>
      <c r="N5" s="438"/>
      <c r="O5" s="437"/>
      <c r="P5" s="438"/>
      <c r="Q5" s="439"/>
      <c r="R5" s="397"/>
      <c r="S5" s="437"/>
      <c r="T5" s="438"/>
      <c r="U5" s="438"/>
      <c r="V5" s="430"/>
      <c r="W5" s="431"/>
      <c r="X5" s="432"/>
      <c r="Y5" s="107"/>
      <c r="Z5" s="108"/>
      <c r="AA5" s="108"/>
      <c r="AB5" s="108"/>
    </row>
    <row r="6" spans="1:28" s="117" customFormat="1" ht="25.15" customHeight="1">
      <c r="A6" s="112"/>
      <c r="B6" s="210">
        <v>2022</v>
      </c>
      <c r="C6" s="211">
        <v>2021</v>
      </c>
      <c r="D6" s="211">
        <v>2022</v>
      </c>
      <c r="E6" s="212" t="s">
        <v>2</v>
      </c>
      <c r="F6" s="211">
        <v>2021</v>
      </c>
      <c r="G6" s="211">
        <v>2022</v>
      </c>
      <c r="H6" s="212" t="s">
        <v>2</v>
      </c>
      <c r="I6" s="211">
        <v>2021</v>
      </c>
      <c r="J6" s="211">
        <v>2022</v>
      </c>
      <c r="K6" s="212" t="s">
        <v>2</v>
      </c>
      <c r="L6" s="211">
        <v>2021</v>
      </c>
      <c r="M6" s="211">
        <v>2022</v>
      </c>
      <c r="N6" s="212" t="s">
        <v>2</v>
      </c>
      <c r="O6" s="211">
        <v>2021</v>
      </c>
      <c r="P6" s="211">
        <v>2022</v>
      </c>
      <c r="Q6" s="212" t="s">
        <v>2</v>
      </c>
      <c r="R6" s="211">
        <v>2022</v>
      </c>
      <c r="S6" s="211">
        <v>2021</v>
      </c>
      <c r="T6" s="211">
        <v>2022</v>
      </c>
      <c r="U6" s="212" t="s">
        <v>2</v>
      </c>
      <c r="V6" s="211">
        <v>2021</v>
      </c>
      <c r="W6" s="211">
        <v>2022</v>
      </c>
      <c r="X6" s="212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5" customHeight="1">
      <c r="A8" s="135" t="s">
        <v>55</v>
      </c>
      <c r="B8" s="214">
        <f>SUM(B9:B29)</f>
        <v>8459</v>
      </c>
      <c r="C8" s="187">
        <f>SUM(C9:C29)</f>
        <v>13521</v>
      </c>
      <c r="D8" s="187">
        <f>SUM(D9:D29)</f>
        <v>7692</v>
      </c>
      <c r="E8" s="186">
        <f>D8/C8*100</f>
        <v>56.88928333703128</v>
      </c>
      <c r="F8" s="187">
        <f>SUM(F9:F29)</f>
        <v>1040</v>
      </c>
      <c r="G8" s="187">
        <f>SUM(G9:G29)</f>
        <v>677</v>
      </c>
      <c r="H8" s="186">
        <f>G8/F8*100</f>
        <v>65.096153846153854</v>
      </c>
      <c r="I8" s="187">
        <f>SUM(I9:I29)</f>
        <v>173</v>
      </c>
      <c r="J8" s="187">
        <f>SUM(J9:J29)</f>
        <v>174</v>
      </c>
      <c r="K8" s="186">
        <f>J8/I8*100</f>
        <v>100.57803468208093</v>
      </c>
      <c r="L8" s="187">
        <f>SUM(L9:L30)</f>
        <v>316</v>
      </c>
      <c r="M8" s="187">
        <f>SUM(M9:M29)</f>
        <v>196</v>
      </c>
      <c r="N8" s="186">
        <f>M8/L8*100</f>
        <v>62.025316455696199</v>
      </c>
      <c r="O8" s="187">
        <f>SUM(O9:O29)</f>
        <v>7455</v>
      </c>
      <c r="P8" s="187">
        <f>SUM(P9:P29)</f>
        <v>5139</v>
      </c>
      <c r="Q8" s="186">
        <f>P8/O8*100</f>
        <v>68.933601609657941</v>
      </c>
      <c r="R8" s="187">
        <f>SUM(R9:R29)</f>
        <v>6440</v>
      </c>
      <c r="S8" s="188">
        <f>SUM(S9:S29)</f>
        <v>11201</v>
      </c>
      <c r="T8" s="188">
        <f>SUM(T9:T29)</f>
        <v>5993</v>
      </c>
      <c r="U8" s="186">
        <f>T8/S8*100</f>
        <v>53.504151415052227</v>
      </c>
      <c r="V8" s="187">
        <f>SUM(V9:V29)</f>
        <v>8379</v>
      </c>
      <c r="W8" s="187">
        <f>SUM(W9:W29)</f>
        <v>4926</v>
      </c>
      <c r="X8" s="186">
        <f>W8/V8*100</f>
        <v>58.789831722162546</v>
      </c>
      <c r="Y8" s="125"/>
      <c r="Z8" s="126"/>
      <c r="AA8" s="126"/>
      <c r="AB8" s="126"/>
    </row>
    <row r="9" spans="1:28" s="131" customFormat="1" ht="31.5" customHeight="1">
      <c r="A9" s="72" t="s">
        <v>20</v>
      </c>
      <c r="B9" s="206">
        <v>1827</v>
      </c>
      <c r="C9" s="185">
        <v>3326</v>
      </c>
      <c r="D9" s="185">
        <v>1474</v>
      </c>
      <c r="E9" s="186">
        <f t="shared" ref="E9:E29" si="0">D9/C9*100</f>
        <v>44.317498496692728</v>
      </c>
      <c r="F9" s="185">
        <v>248</v>
      </c>
      <c r="G9" s="185">
        <v>189</v>
      </c>
      <c r="H9" s="186">
        <f t="shared" ref="H9:H29" si="1">G9/F9*100</f>
        <v>76.209677419354833</v>
      </c>
      <c r="I9" s="185">
        <v>30</v>
      </c>
      <c r="J9" s="185">
        <v>55</v>
      </c>
      <c r="K9" s="186">
        <f t="shared" ref="K9:K28" si="2">J9/I9*100</f>
        <v>183.33333333333331</v>
      </c>
      <c r="L9" s="185">
        <v>37</v>
      </c>
      <c r="M9" s="185">
        <v>37</v>
      </c>
      <c r="N9" s="186">
        <f t="shared" ref="N9:N29" si="3">M9/L9*100</f>
        <v>100</v>
      </c>
      <c r="O9" s="185">
        <v>1876</v>
      </c>
      <c r="P9" s="185">
        <v>1050</v>
      </c>
      <c r="Q9" s="186">
        <f t="shared" ref="Q9:Q29" si="4">P9/O9*100</f>
        <v>55.970149253731336</v>
      </c>
      <c r="R9" s="187">
        <v>1282</v>
      </c>
      <c r="S9" s="185">
        <v>2532</v>
      </c>
      <c r="T9" s="185">
        <v>1083</v>
      </c>
      <c r="U9" s="186">
        <f t="shared" ref="U9:U29" si="5">T9/S9*100</f>
        <v>42.772511848341232</v>
      </c>
      <c r="V9" s="185">
        <v>2056</v>
      </c>
      <c r="W9" s="185">
        <v>954</v>
      </c>
      <c r="X9" s="186">
        <f t="shared" ref="X9:X29" si="6">W9/V9*100</f>
        <v>46.400778210116734</v>
      </c>
      <c r="Y9" s="129"/>
      <c r="Z9" s="130"/>
      <c r="AA9" s="130"/>
      <c r="AB9" s="130"/>
    </row>
    <row r="10" spans="1:28" s="131" customFormat="1" ht="31.5" customHeight="1">
      <c r="A10" s="72" t="s">
        <v>21</v>
      </c>
      <c r="B10" s="206">
        <v>1484</v>
      </c>
      <c r="C10" s="185">
        <v>2840</v>
      </c>
      <c r="D10" s="185">
        <v>1416</v>
      </c>
      <c r="E10" s="186">
        <f t="shared" si="0"/>
        <v>49.859154929577464</v>
      </c>
      <c r="F10" s="185">
        <v>201</v>
      </c>
      <c r="G10" s="185">
        <v>109</v>
      </c>
      <c r="H10" s="186">
        <f t="shared" si="1"/>
        <v>54.228855721393032</v>
      </c>
      <c r="I10" s="185">
        <v>22</v>
      </c>
      <c r="J10" s="185">
        <v>16</v>
      </c>
      <c r="K10" s="186">
        <f t="shared" si="2"/>
        <v>72.727272727272734</v>
      </c>
      <c r="L10" s="185">
        <v>61</v>
      </c>
      <c r="M10" s="185">
        <v>41</v>
      </c>
      <c r="N10" s="186">
        <f t="shared" si="3"/>
        <v>67.213114754098356</v>
      </c>
      <c r="O10" s="185">
        <v>871</v>
      </c>
      <c r="P10" s="185">
        <v>703</v>
      </c>
      <c r="Q10" s="186">
        <f t="shared" si="4"/>
        <v>80.711825487944893</v>
      </c>
      <c r="R10" s="187">
        <v>1143</v>
      </c>
      <c r="S10" s="185">
        <v>2459</v>
      </c>
      <c r="T10" s="185">
        <v>1100</v>
      </c>
      <c r="U10" s="186">
        <f t="shared" si="5"/>
        <v>44.733631557543717</v>
      </c>
      <c r="V10" s="185">
        <v>1654</v>
      </c>
      <c r="W10" s="185">
        <v>851</v>
      </c>
      <c r="X10" s="186">
        <f t="shared" si="6"/>
        <v>51.451027811366387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418</v>
      </c>
      <c r="C11" s="185">
        <v>632</v>
      </c>
      <c r="D11" s="185">
        <v>370</v>
      </c>
      <c r="E11" s="186">
        <f t="shared" si="0"/>
        <v>58.544303797468359</v>
      </c>
      <c r="F11" s="185">
        <v>76</v>
      </c>
      <c r="G11" s="185">
        <v>55</v>
      </c>
      <c r="H11" s="186">
        <f t="shared" si="1"/>
        <v>72.368421052631575</v>
      </c>
      <c r="I11" s="185">
        <v>18</v>
      </c>
      <c r="J11" s="185">
        <v>18</v>
      </c>
      <c r="K11" s="186">
        <f t="shared" si="2"/>
        <v>100</v>
      </c>
      <c r="L11" s="185">
        <v>4</v>
      </c>
      <c r="M11" s="185">
        <v>4</v>
      </c>
      <c r="N11" s="186">
        <f t="shared" si="3"/>
        <v>100</v>
      </c>
      <c r="O11" s="185">
        <v>391</v>
      </c>
      <c r="P11" s="185">
        <v>250</v>
      </c>
      <c r="Q11" s="186">
        <f t="shared" si="4"/>
        <v>63.9386189258312</v>
      </c>
      <c r="R11" s="187">
        <v>294</v>
      </c>
      <c r="S11" s="185">
        <v>534</v>
      </c>
      <c r="T11" s="185">
        <v>264</v>
      </c>
      <c r="U11" s="186">
        <f t="shared" si="5"/>
        <v>49.438202247191008</v>
      </c>
      <c r="V11" s="185">
        <v>347</v>
      </c>
      <c r="W11" s="185">
        <v>203</v>
      </c>
      <c r="X11" s="186">
        <f t="shared" si="6"/>
        <v>58.501440922190206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1014</v>
      </c>
      <c r="C12" s="185">
        <v>1275</v>
      </c>
      <c r="D12" s="185">
        <v>873</v>
      </c>
      <c r="E12" s="186">
        <f t="shared" si="0"/>
        <v>68.470588235294116</v>
      </c>
      <c r="F12" s="185">
        <v>132</v>
      </c>
      <c r="G12" s="185">
        <v>80</v>
      </c>
      <c r="H12" s="186">
        <f t="shared" si="1"/>
        <v>60.606060606060609</v>
      </c>
      <c r="I12" s="185">
        <v>25</v>
      </c>
      <c r="J12" s="185">
        <v>26</v>
      </c>
      <c r="K12" s="186">
        <f t="shared" si="2"/>
        <v>104</v>
      </c>
      <c r="L12" s="185">
        <v>105</v>
      </c>
      <c r="M12" s="185">
        <v>54</v>
      </c>
      <c r="N12" s="186">
        <f t="shared" si="3"/>
        <v>51.428571428571423</v>
      </c>
      <c r="O12" s="185">
        <v>951</v>
      </c>
      <c r="P12" s="185">
        <v>702</v>
      </c>
      <c r="Q12" s="186">
        <f t="shared" si="4"/>
        <v>73.81703470031546</v>
      </c>
      <c r="R12" s="187">
        <v>769</v>
      </c>
      <c r="S12" s="185">
        <v>1050</v>
      </c>
      <c r="T12" s="185">
        <v>689</v>
      </c>
      <c r="U12" s="186">
        <f t="shared" si="5"/>
        <v>65.61904761904762</v>
      </c>
      <c r="V12" s="185">
        <v>842</v>
      </c>
      <c r="W12" s="185">
        <v>573</v>
      </c>
      <c r="X12" s="186">
        <f t="shared" si="6"/>
        <v>68.052256532066508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260</v>
      </c>
      <c r="C13" s="185">
        <v>449</v>
      </c>
      <c r="D13" s="185">
        <v>256</v>
      </c>
      <c r="E13" s="186">
        <f t="shared" si="0"/>
        <v>57.01559020044543</v>
      </c>
      <c r="F13" s="185">
        <v>19</v>
      </c>
      <c r="G13" s="185">
        <v>15</v>
      </c>
      <c r="H13" s="186">
        <f t="shared" si="1"/>
        <v>78.94736842105263</v>
      </c>
      <c r="I13" s="185">
        <v>6</v>
      </c>
      <c r="J13" s="185">
        <v>2</v>
      </c>
      <c r="K13" s="186">
        <f t="shared" si="2"/>
        <v>33.333333333333329</v>
      </c>
      <c r="L13" s="185">
        <v>4</v>
      </c>
      <c r="M13" s="185">
        <v>8</v>
      </c>
      <c r="N13" s="186">
        <f t="shared" si="3"/>
        <v>200</v>
      </c>
      <c r="O13" s="185">
        <v>315</v>
      </c>
      <c r="P13" s="185">
        <v>223</v>
      </c>
      <c r="Q13" s="186">
        <f t="shared" si="4"/>
        <v>70.793650793650798</v>
      </c>
      <c r="R13" s="187">
        <v>209</v>
      </c>
      <c r="S13" s="185">
        <v>406</v>
      </c>
      <c r="T13" s="185">
        <v>205</v>
      </c>
      <c r="U13" s="186">
        <f t="shared" si="5"/>
        <v>50.49261083743842</v>
      </c>
      <c r="V13" s="185">
        <v>286</v>
      </c>
      <c r="W13" s="185">
        <v>176</v>
      </c>
      <c r="X13" s="186">
        <f t="shared" si="6"/>
        <v>61.53846153846154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138</v>
      </c>
      <c r="C14" s="185">
        <v>246</v>
      </c>
      <c r="D14" s="185">
        <v>136</v>
      </c>
      <c r="E14" s="186">
        <f t="shared" si="0"/>
        <v>55.284552845528459</v>
      </c>
      <c r="F14" s="185">
        <v>8</v>
      </c>
      <c r="G14" s="185">
        <v>11</v>
      </c>
      <c r="H14" s="186">
        <f t="shared" si="1"/>
        <v>137.5</v>
      </c>
      <c r="I14" s="185">
        <v>2</v>
      </c>
      <c r="J14" s="185">
        <v>1</v>
      </c>
      <c r="K14" s="186">
        <f t="shared" si="2"/>
        <v>50</v>
      </c>
      <c r="L14" s="185">
        <v>12</v>
      </c>
      <c r="M14" s="185">
        <v>11</v>
      </c>
      <c r="N14" s="186">
        <f t="shared" si="3"/>
        <v>91.666666666666657</v>
      </c>
      <c r="O14" s="185">
        <v>184</v>
      </c>
      <c r="P14" s="185">
        <v>94</v>
      </c>
      <c r="Q14" s="186">
        <f t="shared" si="4"/>
        <v>51.086956521739133</v>
      </c>
      <c r="R14" s="187">
        <v>112</v>
      </c>
      <c r="S14" s="185">
        <v>220</v>
      </c>
      <c r="T14" s="185">
        <v>112</v>
      </c>
      <c r="U14" s="186">
        <f t="shared" si="5"/>
        <v>50.909090909090907</v>
      </c>
      <c r="V14" s="185">
        <v>170</v>
      </c>
      <c r="W14" s="185">
        <v>92</v>
      </c>
      <c r="X14" s="186">
        <f t="shared" si="6"/>
        <v>54.117647058823529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259</v>
      </c>
      <c r="C15" s="185">
        <v>388</v>
      </c>
      <c r="D15" s="185">
        <v>253</v>
      </c>
      <c r="E15" s="186">
        <f t="shared" si="0"/>
        <v>65.206185567010309</v>
      </c>
      <c r="F15" s="185">
        <v>16</v>
      </c>
      <c r="G15" s="185">
        <v>12</v>
      </c>
      <c r="H15" s="186">
        <f t="shared" si="1"/>
        <v>75</v>
      </c>
      <c r="I15" s="185">
        <v>3</v>
      </c>
      <c r="J15" s="185">
        <v>2</v>
      </c>
      <c r="K15" s="186">
        <f t="shared" si="2"/>
        <v>66.666666666666657</v>
      </c>
      <c r="L15" s="185">
        <v>10</v>
      </c>
      <c r="M15" s="185">
        <v>0</v>
      </c>
      <c r="N15" s="186">
        <f t="shared" si="3"/>
        <v>0</v>
      </c>
      <c r="O15" s="185">
        <v>329</v>
      </c>
      <c r="P15" s="185">
        <v>203</v>
      </c>
      <c r="Q15" s="186">
        <f t="shared" si="4"/>
        <v>61.702127659574465</v>
      </c>
      <c r="R15" s="187">
        <v>203</v>
      </c>
      <c r="S15" s="185">
        <v>326</v>
      </c>
      <c r="T15" s="185">
        <v>201</v>
      </c>
      <c r="U15" s="186">
        <f t="shared" si="5"/>
        <v>61.656441717791409</v>
      </c>
      <c r="V15" s="185">
        <v>269</v>
      </c>
      <c r="W15" s="185">
        <v>168</v>
      </c>
      <c r="X15" s="186">
        <f t="shared" si="6"/>
        <v>62.45353159851301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163</v>
      </c>
      <c r="C16" s="185">
        <v>230</v>
      </c>
      <c r="D16" s="185">
        <v>155</v>
      </c>
      <c r="E16" s="186">
        <f t="shared" si="0"/>
        <v>67.391304347826093</v>
      </c>
      <c r="F16" s="185">
        <v>24</v>
      </c>
      <c r="G16" s="185">
        <v>14</v>
      </c>
      <c r="H16" s="186">
        <f t="shared" si="1"/>
        <v>58.333333333333336</v>
      </c>
      <c r="I16" s="185">
        <v>1</v>
      </c>
      <c r="J16" s="185">
        <v>2</v>
      </c>
      <c r="K16" s="186">
        <f t="shared" si="2"/>
        <v>200</v>
      </c>
      <c r="L16" s="185">
        <v>9</v>
      </c>
      <c r="M16" s="185">
        <v>6</v>
      </c>
      <c r="N16" s="186">
        <f t="shared" si="3"/>
        <v>66.666666666666657</v>
      </c>
      <c r="O16" s="185">
        <v>114</v>
      </c>
      <c r="P16" s="185">
        <v>94</v>
      </c>
      <c r="Q16" s="186">
        <f t="shared" si="4"/>
        <v>82.456140350877192</v>
      </c>
      <c r="R16" s="187">
        <v>126</v>
      </c>
      <c r="S16" s="185">
        <v>190</v>
      </c>
      <c r="T16" s="185">
        <v>122</v>
      </c>
      <c r="U16" s="186">
        <f t="shared" si="5"/>
        <v>64.21052631578948</v>
      </c>
      <c r="V16" s="185">
        <v>152</v>
      </c>
      <c r="W16" s="185">
        <v>111</v>
      </c>
      <c r="X16" s="186">
        <f t="shared" si="6"/>
        <v>73.026315789473685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124</v>
      </c>
      <c r="C17" s="185">
        <v>182</v>
      </c>
      <c r="D17" s="185">
        <v>120</v>
      </c>
      <c r="E17" s="186">
        <f t="shared" si="0"/>
        <v>65.934065934065927</v>
      </c>
      <c r="F17" s="185">
        <v>9</v>
      </c>
      <c r="G17" s="185">
        <v>6</v>
      </c>
      <c r="H17" s="186">
        <f t="shared" si="1"/>
        <v>66.666666666666657</v>
      </c>
      <c r="I17" s="185">
        <v>0</v>
      </c>
      <c r="J17" s="185">
        <v>1</v>
      </c>
      <c r="K17" s="186">
        <v>0</v>
      </c>
      <c r="L17" s="185">
        <v>0</v>
      </c>
      <c r="M17" s="185">
        <v>0</v>
      </c>
      <c r="N17" s="186"/>
      <c r="O17" s="185">
        <v>78</v>
      </c>
      <c r="P17" s="185">
        <v>35</v>
      </c>
      <c r="Q17" s="186">
        <f t="shared" si="4"/>
        <v>44.871794871794876</v>
      </c>
      <c r="R17" s="187">
        <v>89</v>
      </c>
      <c r="S17" s="185">
        <v>160</v>
      </c>
      <c r="T17" s="185">
        <v>87</v>
      </c>
      <c r="U17" s="186">
        <f t="shared" si="5"/>
        <v>54.374999999999993</v>
      </c>
      <c r="V17" s="185">
        <v>112</v>
      </c>
      <c r="W17" s="185">
        <v>56</v>
      </c>
      <c r="X17" s="186">
        <f t="shared" si="6"/>
        <v>50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529</v>
      </c>
      <c r="C18" s="185">
        <v>658</v>
      </c>
      <c r="D18" s="185">
        <v>510</v>
      </c>
      <c r="E18" s="186">
        <f t="shared" si="0"/>
        <v>77.507598784194528</v>
      </c>
      <c r="F18" s="185">
        <v>37</v>
      </c>
      <c r="G18" s="185">
        <v>30</v>
      </c>
      <c r="H18" s="186">
        <f t="shared" si="1"/>
        <v>81.081081081081081</v>
      </c>
      <c r="I18" s="185">
        <v>23</v>
      </c>
      <c r="J18" s="185">
        <v>20</v>
      </c>
      <c r="K18" s="186">
        <f t="shared" si="2"/>
        <v>86.956521739130437</v>
      </c>
      <c r="L18" s="185">
        <v>11</v>
      </c>
      <c r="M18" s="185">
        <v>8</v>
      </c>
      <c r="N18" s="186">
        <f t="shared" si="3"/>
        <v>72.727272727272734</v>
      </c>
      <c r="O18" s="185">
        <v>318</v>
      </c>
      <c r="P18" s="185">
        <v>284</v>
      </c>
      <c r="Q18" s="186">
        <f t="shared" si="4"/>
        <v>89.308176100628927</v>
      </c>
      <c r="R18" s="187">
        <v>429</v>
      </c>
      <c r="S18" s="185">
        <v>557</v>
      </c>
      <c r="T18" s="185">
        <v>415</v>
      </c>
      <c r="U18" s="186">
        <f t="shared" si="5"/>
        <v>74.506283662477557</v>
      </c>
      <c r="V18" s="185">
        <v>343</v>
      </c>
      <c r="W18" s="185">
        <v>296</v>
      </c>
      <c r="X18" s="186">
        <f t="shared" si="6"/>
        <v>86.29737609329446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136</v>
      </c>
      <c r="C19" s="185">
        <v>155</v>
      </c>
      <c r="D19" s="185">
        <v>135</v>
      </c>
      <c r="E19" s="186">
        <f t="shared" si="0"/>
        <v>87.096774193548384</v>
      </c>
      <c r="F19" s="185">
        <v>5</v>
      </c>
      <c r="G19" s="185">
        <v>9</v>
      </c>
      <c r="H19" s="186">
        <f t="shared" si="1"/>
        <v>180</v>
      </c>
      <c r="I19" s="185">
        <v>3</v>
      </c>
      <c r="J19" s="185">
        <v>0</v>
      </c>
      <c r="K19" s="186">
        <f t="shared" si="2"/>
        <v>0</v>
      </c>
      <c r="L19" s="185">
        <v>1</v>
      </c>
      <c r="M19" s="185">
        <v>3</v>
      </c>
      <c r="N19" s="186">
        <f t="shared" si="3"/>
        <v>300</v>
      </c>
      <c r="O19" s="185">
        <v>94</v>
      </c>
      <c r="P19" s="185">
        <v>74</v>
      </c>
      <c r="Q19" s="186">
        <f t="shared" si="4"/>
        <v>78.723404255319153</v>
      </c>
      <c r="R19" s="187">
        <v>105</v>
      </c>
      <c r="S19" s="185">
        <v>134</v>
      </c>
      <c r="T19" s="185">
        <v>104</v>
      </c>
      <c r="U19" s="186">
        <f t="shared" si="5"/>
        <v>77.611940298507463</v>
      </c>
      <c r="V19" s="185">
        <v>122</v>
      </c>
      <c r="W19" s="185">
        <v>98</v>
      </c>
      <c r="X19" s="186">
        <f t="shared" si="6"/>
        <v>80.327868852459019</v>
      </c>
      <c r="Y19" s="129"/>
      <c r="Z19" s="130"/>
      <c r="AA19" s="130"/>
      <c r="AB19" s="130"/>
    </row>
    <row r="20" spans="1:28" s="131" customFormat="1" ht="16.149999999999999" customHeight="1">
      <c r="A20" s="69" t="s">
        <v>31</v>
      </c>
      <c r="B20" s="207">
        <v>618</v>
      </c>
      <c r="C20" s="185">
        <v>778</v>
      </c>
      <c r="D20" s="185">
        <v>596</v>
      </c>
      <c r="E20" s="186">
        <f t="shared" si="0"/>
        <v>76.606683804627252</v>
      </c>
      <c r="F20" s="185">
        <v>38</v>
      </c>
      <c r="G20" s="185">
        <v>28</v>
      </c>
      <c r="H20" s="186">
        <f t="shared" si="1"/>
        <v>73.68421052631578</v>
      </c>
      <c r="I20" s="185">
        <v>0</v>
      </c>
      <c r="J20" s="185">
        <v>1</v>
      </c>
      <c r="K20" s="186">
        <v>0</v>
      </c>
      <c r="L20" s="185">
        <v>3</v>
      </c>
      <c r="M20" s="185">
        <v>1</v>
      </c>
      <c r="N20" s="186">
        <f t="shared" si="3"/>
        <v>33.333333333333329</v>
      </c>
      <c r="O20" s="185">
        <v>366</v>
      </c>
      <c r="P20" s="185">
        <v>372</v>
      </c>
      <c r="Q20" s="186">
        <f t="shared" si="4"/>
        <v>101.63934426229508</v>
      </c>
      <c r="R20" s="187">
        <v>503</v>
      </c>
      <c r="S20" s="185">
        <v>669</v>
      </c>
      <c r="T20" s="185">
        <v>488</v>
      </c>
      <c r="U20" s="186">
        <f t="shared" si="5"/>
        <v>72.944693572496263</v>
      </c>
      <c r="V20" s="185">
        <v>477</v>
      </c>
      <c r="W20" s="185">
        <v>368</v>
      </c>
      <c r="X20" s="186">
        <f t="shared" si="6"/>
        <v>77.148846960167717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222</v>
      </c>
      <c r="C21" s="185">
        <v>383</v>
      </c>
      <c r="D21" s="185">
        <v>222</v>
      </c>
      <c r="E21" s="186">
        <f t="shared" si="0"/>
        <v>57.963446475195823</v>
      </c>
      <c r="F21" s="185">
        <v>42</v>
      </c>
      <c r="G21" s="185">
        <v>25</v>
      </c>
      <c r="H21" s="186">
        <f t="shared" si="1"/>
        <v>59.523809523809526</v>
      </c>
      <c r="I21" s="185">
        <v>15</v>
      </c>
      <c r="J21" s="185">
        <v>11</v>
      </c>
      <c r="K21" s="186">
        <f t="shared" si="2"/>
        <v>73.333333333333329</v>
      </c>
      <c r="L21" s="185">
        <v>13</v>
      </c>
      <c r="M21" s="185">
        <v>9</v>
      </c>
      <c r="N21" s="186">
        <f t="shared" si="3"/>
        <v>69.230769230769226</v>
      </c>
      <c r="O21" s="185">
        <v>342</v>
      </c>
      <c r="P21" s="185">
        <v>212</v>
      </c>
      <c r="Q21" s="186">
        <f t="shared" si="4"/>
        <v>61.988304093567251</v>
      </c>
      <c r="R21" s="187">
        <v>187</v>
      </c>
      <c r="S21" s="185">
        <v>309</v>
      </c>
      <c r="T21" s="185">
        <v>187</v>
      </c>
      <c r="U21" s="186">
        <f t="shared" si="5"/>
        <v>60.517799352750814</v>
      </c>
      <c r="V21" s="185">
        <v>258</v>
      </c>
      <c r="W21" s="185">
        <v>175</v>
      </c>
      <c r="X21" s="186">
        <f t="shared" si="6"/>
        <v>67.829457364341081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217</v>
      </c>
      <c r="C22" s="185">
        <v>320</v>
      </c>
      <c r="D22" s="185">
        <v>209</v>
      </c>
      <c r="E22" s="186">
        <f t="shared" si="0"/>
        <v>65.3125</v>
      </c>
      <c r="F22" s="185">
        <v>6</v>
      </c>
      <c r="G22" s="185">
        <v>5</v>
      </c>
      <c r="H22" s="186">
        <f t="shared" si="1"/>
        <v>83.333333333333343</v>
      </c>
      <c r="I22" s="185">
        <v>0</v>
      </c>
      <c r="J22" s="185">
        <v>1</v>
      </c>
      <c r="K22" s="186">
        <v>0</v>
      </c>
      <c r="L22" s="185">
        <v>5</v>
      </c>
      <c r="M22" s="185">
        <v>0</v>
      </c>
      <c r="N22" s="186">
        <f t="shared" si="3"/>
        <v>0</v>
      </c>
      <c r="O22" s="185">
        <v>221</v>
      </c>
      <c r="P22" s="185">
        <v>163</v>
      </c>
      <c r="Q22" s="186">
        <f t="shared" si="4"/>
        <v>73.755656108597293</v>
      </c>
      <c r="R22" s="187">
        <v>166</v>
      </c>
      <c r="S22" s="185">
        <v>287</v>
      </c>
      <c r="T22" s="185">
        <v>162</v>
      </c>
      <c r="U22" s="186">
        <f t="shared" si="5"/>
        <v>56.445993031358888</v>
      </c>
      <c r="V22" s="185">
        <v>212</v>
      </c>
      <c r="W22" s="185">
        <v>143</v>
      </c>
      <c r="X22" s="186">
        <f t="shared" si="6"/>
        <v>67.452830188679243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316</v>
      </c>
      <c r="C23" s="185">
        <v>481</v>
      </c>
      <c r="D23" s="185">
        <v>305</v>
      </c>
      <c r="E23" s="186">
        <f t="shared" si="0"/>
        <v>63.409563409563404</v>
      </c>
      <c r="F23" s="185">
        <v>38</v>
      </c>
      <c r="G23" s="185">
        <v>25</v>
      </c>
      <c r="H23" s="186">
        <f t="shared" si="1"/>
        <v>65.789473684210535</v>
      </c>
      <c r="I23" s="185">
        <v>3</v>
      </c>
      <c r="J23" s="185">
        <v>7</v>
      </c>
      <c r="K23" s="186">
        <f t="shared" si="2"/>
        <v>233.33333333333334</v>
      </c>
      <c r="L23" s="185">
        <v>1</v>
      </c>
      <c r="M23" s="185">
        <v>0</v>
      </c>
      <c r="N23" s="186">
        <f t="shared" si="3"/>
        <v>0</v>
      </c>
      <c r="O23" s="185">
        <v>262</v>
      </c>
      <c r="P23" s="185">
        <v>215</v>
      </c>
      <c r="Q23" s="186">
        <f t="shared" si="4"/>
        <v>82.061068702290072</v>
      </c>
      <c r="R23" s="187">
        <v>255</v>
      </c>
      <c r="S23" s="185">
        <v>406</v>
      </c>
      <c r="T23" s="185">
        <v>249</v>
      </c>
      <c r="U23" s="186">
        <f t="shared" si="5"/>
        <v>61.330049261083744</v>
      </c>
      <c r="V23" s="185">
        <v>315</v>
      </c>
      <c r="W23" s="185">
        <v>201</v>
      </c>
      <c r="X23" s="186">
        <f t="shared" si="6"/>
        <v>63.809523809523803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326</v>
      </c>
      <c r="C24" s="185">
        <v>455</v>
      </c>
      <c r="D24" s="185">
        <v>269</v>
      </c>
      <c r="E24" s="186">
        <f t="shared" si="0"/>
        <v>59.120879120879124</v>
      </c>
      <c r="F24" s="185">
        <v>29</v>
      </c>
      <c r="G24" s="185">
        <v>16</v>
      </c>
      <c r="H24" s="186">
        <f t="shared" si="1"/>
        <v>55.172413793103445</v>
      </c>
      <c r="I24" s="185">
        <v>15</v>
      </c>
      <c r="J24" s="185">
        <v>6</v>
      </c>
      <c r="K24" s="186">
        <f t="shared" si="2"/>
        <v>40</v>
      </c>
      <c r="L24" s="185">
        <v>23</v>
      </c>
      <c r="M24" s="185">
        <v>0</v>
      </c>
      <c r="N24" s="186">
        <f t="shared" si="3"/>
        <v>0</v>
      </c>
      <c r="O24" s="185">
        <v>288</v>
      </c>
      <c r="P24" s="185">
        <v>189</v>
      </c>
      <c r="Q24" s="186">
        <f t="shared" si="4"/>
        <v>65.625</v>
      </c>
      <c r="R24" s="187">
        <v>247</v>
      </c>
      <c r="S24" s="185">
        <v>374</v>
      </c>
      <c r="T24" s="185">
        <v>212</v>
      </c>
      <c r="U24" s="186">
        <f t="shared" si="5"/>
        <v>56.684491978609628</v>
      </c>
      <c r="V24" s="185">
        <v>304</v>
      </c>
      <c r="W24" s="185">
        <v>195</v>
      </c>
      <c r="X24" s="186">
        <f t="shared" si="6"/>
        <v>64.14473684210526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28</v>
      </c>
      <c r="C25" s="185">
        <v>38</v>
      </c>
      <c r="D25" s="185">
        <v>25</v>
      </c>
      <c r="E25" s="186">
        <f t="shared" si="0"/>
        <v>65.789473684210535</v>
      </c>
      <c r="F25" s="185">
        <v>6</v>
      </c>
      <c r="G25" s="185">
        <v>2</v>
      </c>
      <c r="H25" s="186">
        <f t="shared" si="1"/>
        <v>33.333333333333329</v>
      </c>
      <c r="I25" s="185">
        <v>1</v>
      </c>
      <c r="J25" s="185">
        <v>1</v>
      </c>
      <c r="K25" s="186">
        <f t="shared" si="2"/>
        <v>100</v>
      </c>
      <c r="L25" s="185">
        <v>2</v>
      </c>
      <c r="M25" s="185">
        <v>0</v>
      </c>
      <c r="N25" s="186">
        <f t="shared" si="3"/>
        <v>0</v>
      </c>
      <c r="O25" s="185">
        <v>22</v>
      </c>
      <c r="P25" s="185">
        <v>15</v>
      </c>
      <c r="Q25" s="186">
        <f t="shared" si="4"/>
        <v>68.181818181818173</v>
      </c>
      <c r="R25" s="187">
        <v>26</v>
      </c>
      <c r="S25" s="185">
        <v>35</v>
      </c>
      <c r="T25" s="185">
        <v>23</v>
      </c>
      <c r="U25" s="186">
        <f t="shared" si="5"/>
        <v>65.714285714285708</v>
      </c>
      <c r="V25" s="185">
        <v>31</v>
      </c>
      <c r="W25" s="185">
        <v>21</v>
      </c>
      <c r="X25" s="186">
        <f t="shared" si="6"/>
        <v>67.741935483870961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175</v>
      </c>
      <c r="C26" s="185">
        <v>309</v>
      </c>
      <c r="D26" s="185">
        <v>167</v>
      </c>
      <c r="E26" s="186">
        <f t="shared" si="0"/>
        <v>54.045307443365701</v>
      </c>
      <c r="F26" s="185">
        <v>62</v>
      </c>
      <c r="G26" s="185">
        <v>28</v>
      </c>
      <c r="H26" s="186">
        <f t="shared" si="1"/>
        <v>45.161290322580641</v>
      </c>
      <c r="I26" s="185">
        <v>5</v>
      </c>
      <c r="J26" s="185">
        <v>1</v>
      </c>
      <c r="K26" s="186">
        <f t="shared" si="2"/>
        <v>20</v>
      </c>
      <c r="L26" s="185">
        <v>5</v>
      </c>
      <c r="M26" s="185">
        <v>4</v>
      </c>
      <c r="N26" s="186">
        <f t="shared" si="3"/>
        <v>80</v>
      </c>
      <c r="O26" s="185">
        <v>213</v>
      </c>
      <c r="P26" s="185">
        <v>140</v>
      </c>
      <c r="Q26" s="186">
        <f t="shared" si="4"/>
        <v>65.727699530516432</v>
      </c>
      <c r="R26" s="187">
        <v>130</v>
      </c>
      <c r="S26" s="185">
        <v>236</v>
      </c>
      <c r="T26" s="185">
        <v>128</v>
      </c>
      <c r="U26" s="186">
        <f t="shared" si="5"/>
        <v>54.237288135593218</v>
      </c>
      <c r="V26" s="185">
        <v>188</v>
      </c>
      <c r="W26" s="185">
        <v>110</v>
      </c>
      <c r="X26" s="186">
        <f t="shared" si="6"/>
        <v>58.51063829787234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7</v>
      </c>
      <c r="C27" s="185">
        <v>22</v>
      </c>
      <c r="D27" s="185">
        <v>7</v>
      </c>
      <c r="E27" s="186">
        <f t="shared" si="0"/>
        <v>31.818181818181817</v>
      </c>
      <c r="F27" s="185">
        <v>7</v>
      </c>
      <c r="G27" s="185">
        <v>2</v>
      </c>
      <c r="H27" s="186">
        <f t="shared" si="1"/>
        <v>28.571428571428569</v>
      </c>
      <c r="I27" s="185">
        <v>0</v>
      </c>
      <c r="J27" s="185">
        <v>0</v>
      </c>
      <c r="K27" s="186"/>
      <c r="L27" s="185">
        <v>0</v>
      </c>
      <c r="M27" s="185">
        <v>0</v>
      </c>
      <c r="N27" s="186"/>
      <c r="O27" s="185">
        <v>16</v>
      </c>
      <c r="P27" s="185">
        <v>5</v>
      </c>
      <c r="Q27" s="186">
        <f t="shared" si="4"/>
        <v>31.25</v>
      </c>
      <c r="R27" s="187">
        <v>6</v>
      </c>
      <c r="S27" s="185">
        <v>22</v>
      </c>
      <c r="T27" s="185">
        <v>6</v>
      </c>
      <c r="U27" s="186">
        <f t="shared" si="5"/>
        <v>27.27272727272727</v>
      </c>
      <c r="V27" s="185">
        <v>14</v>
      </c>
      <c r="W27" s="185">
        <v>5</v>
      </c>
      <c r="X27" s="186">
        <f t="shared" si="6"/>
        <v>35.714285714285715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91</v>
      </c>
      <c r="C28" s="185">
        <v>159</v>
      </c>
      <c r="D28" s="185">
        <v>90</v>
      </c>
      <c r="E28" s="186">
        <f t="shared" si="0"/>
        <v>56.60377358490566</v>
      </c>
      <c r="F28" s="185">
        <v>17</v>
      </c>
      <c r="G28" s="185">
        <v>8</v>
      </c>
      <c r="H28" s="186">
        <f t="shared" si="1"/>
        <v>47.058823529411761</v>
      </c>
      <c r="I28" s="185">
        <v>1</v>
      </c>
      <c r="J28" s="185">
        <v>2</v>
      </c>
      <c r="K28" s="186">
        <f t="shared" si="2"/>
        <v>200</v>
      </c>
      <c r="L28" s="185">
        <v>5</v>
      </c>
      <c r="M28" s="185">
        <v>7</v>
      </c>
      <c r="N28" s="186">
        <f t="shared" si="3"/>
        <v>140</v>
      </c>
      <c r="O28" s="185">
        <v>106</v>
      </c>
      <c r="P28" s="185">
        <v>61</v>
      </c>
      <c r="Q28" s="186">
        <f t="shared" si="4"/>
        <v>57.547169811320757</v>
      </c>
      <c r="R28" s="187">
        <v>67</v>
      </c>
      <c r="S28" s="185">
        <v>125</v>
      </c>
      <c r="T28" s="185">
        <v>66</v>
      </c>
      <c r="U28" s="186">
        <f t="shared" si="5"/>
        <v>52.800000000000004</v>
      </c>
      <c r="V28" s="185">
        <v>101</v>
      </c>
      <c r="W28" s="185">
        <v>56</v>
      </c>
      <c r="X28" s="186">
        <f t="shared" si="6"/>
        <v>55.445544554455452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107</v>
      </c>
      <c r="C29" s="185">
        <v>195</v>
      </c>
      <c r="D29" s="185">
        <v>104</v>
      </c>
      <c r="E29" s="186">
        <f t="shared" si="0"/>
        <v>53.333333333333336</v>
      </c>
      <c r="F29" s="185">
        <v>20</v>
      </c>
      <c r="G29" s="185">
        <v>8</v>
      </c>
      <c r="H29" s="186">
        <f t="shared" si="1"/>
        <v>40</v>
      </c>
      <c r="I29" s="185">
        <v>0</v>
      </c>
      <c r="J29" s="185">
        <v>1</v>
      </c>
      <c r="K29" s="186">
        <v>0</v>
      </c>
      <c r="L29" s="185">
        <v>5</v>
      </c>
      <c r="M29" s="185">
        <v>3</v>
      </c>
      <c r="N29" s="186">
        <f t="shared" si="3"/>
        <v>60</v>
      </c>
      <c r="O29" s="185">
        <v>98</v>
      </c>
      <c r="P29" s="185">
        <v>55</v>
      </c>
      <c r="Q29" s="186">
        <f t="shared" si="4"/>
        <v>56.12244897959183</v>
      </c>
      <c r="R29" s="187">
        <v>92</v>
      </c>
      <c r="S29" s="185">
        <v>170</v>
      </c>
      <c r="T29" s="185">
        <v>90</v>
      </c>
      <c r="U29" s="186">
        <f t="shared" si="5"/>
        <v>52.941176470588239</v>
      </c>
      <c r="V29" s="185">
        <v>126</v>
      </c>
      <c r="W29" s="185">
        <v>74</v>
      </c>
      <c r="X29" s="186">
        <f t="shared" si="6"/>
        <v>58.730158730158735</v>
      </c>
      <c r="Y29" s="129"/>
      <c r="Z29" s="130"/>
      <c r="AA29" s="130"/>
      <c r="AB29" s="130"/>
    </row>
    <row r="30" spans="1:28" ht="57" customHeight="1">
      <c r="B30" s="425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Q30" s="189"/>
      <c r="R30" s="189"/>
      <c r="T30" s="433"/>
      <c r="U30" s="433"/>
    </row>
  </sheetData>
  <mergeCells count="13">
    <mergeCell ref="V4:X5"/>
    <mergeCell ref="T30:U30"/>
    <mergeCell ref="C4:E5"/>
    <mergeCell ref="F4:H5"/>
    <mergeCell ref="I4:K5"/>
    <mergeCell ref="L4:N5"/>
    <mergeCell ref="O4:Q5"/>
    <mergeCell ref="S4:U5"/>
    <mergeCell ref="B4:B5"/>
    <mergeCell ref="R4:R5"/>
    <mergeCell ref="B30:N30"/>
    <mergeCell ref="C2:K2"/>
    <mergeCell ref="C1:K1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V9" sqref="V9:V29"/>
    </sheetView>
  </sheetViews>
  <sheetFormatPr defaultColWidth="9.140625" defaultRowHeight="15.75"/>
  <cols>
    <col min="1" max="1" width="32.140625" style="134" customWidth="1"/>
    <col min="2" max="2" width="13.140625" style="134" customWidth="1"/>
    <col min="3" max="3" width="10.140625" style="131" customWidth="1"/>
    <col min="4" max="4" width="9.7109375" style="131" customWidth="1"/>
    <col min="5" max="5" width="8.85546875" style="131" customWidth="1"/>
    <col min="6" max="6" width="9.7109375" style="131" customWidth="1"/>
    <col min="7" max="7" width="10" style="131" customWidth="1"/>
    <col min="8" max="8" width="9.7109375" style="131" customWidth="1"/>
    <col min="9" max="9" width="9.28515625" style="131" customWidth="1"/>
    <col min="10" max="10" width="9.42578125" style="131" customWidth="1"/>
    <col min="11" max="11" width="10.7109375" style="131" customWidth="1"/>
    <col min="12" max="12" width="9.28515625" style="131" customWidth="1"/>
    <col min="13" max="14" width="8.7109375" style="131" customWidth="1"/>
    <col min="15" max="16" width="9.42578125" style="131" customWidth="1"/>
    <col min="17" max="17" width="9.28515625" style="131" customWidth="1"/>
    <col min="18" max="18" width="13.140625" style="131" customWidth="1"/>
    <col min="19" max="19" width="9.7109375" style="131" customWidth="1"/>
    <col min="20" max="20" width="8.7109375" style="131" customWidth="1"/>
    <col min="21" max="21" width="7.85546875" style="131" customWidth="1"/>
    <col min="22" max="23" width="9.28515625" style="133" customWidth="1"/>
    <col min="24" max="24" width="9.42578125" style="133" customWidth="1"/>
    <col min="25" max="16384" width="9.140625" style="133"/>
  </cols>
  <sheetData>
    <row r="1" spans="1:28" s="98" customFormat="1" ht="43.9" customHeight="1">
      <c r="A1" s="95"/>
      <c r="B1" s="95"/>
      <c r="C1" s="426" t="s">
        <v>54</v>
      </c>
      <c r="D1" s="426"/>
      <c r="E1" s="426"/>
      <c r="F1" s="426"/>
      <c r="G1" s="426"/>
      <c r="H1" s="426"/>
      <c r="I1" s="426"/>
      <c r="J1" s="426"/>
      <c r="K1" s="426"/>
      <c r="L1" s="96"/>
      <c r="M1" s="96"/>
      <c r="N1" s="97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2" customHeight="1">
      <c r="C2" s="426" t="s">
        <v>105</v>
      </c>
      <c r="D2" s="426"/>
      <c r="E2" s="426"/>
      <c r="F2" s="426"/>
      <c r="G2" s="426"/>
      <c r="H2" s="426"/>
      <c r="I2" s="426"/>
      <c r="J2" s="426"/>
      <c r="K2" s="426"/>
      <c r="L2" s="100"/>
      <c r="M2" s="100"/>
      <c r="N2" s="101"/>
      <c r="O2" s="100"/>
      <c r="P2" s="100"/>
      <c r="Q2" s="100"/>
      <c r="R2" s="100"/>
      <c r="S2" s="101"/>
      <c r="T2" s="101"/>
      <c r="U2" s="100"/>
      <c r="W2" s="98" t="s">
        <v>68</v>
      </c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4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423" t="s">
        <v>93</v>
      </c>
      <c r="C4" s="434" t="s">
        <v>72</v>
      </c>
      <c r="D4" s="435"/>
      <c r="E4" s="436"/>
      <c r="F4" s="440" t="s">
        <v>53</v>
      </c>
      <c r="G4" s="440"/>
      <c r="H4" s="440"/>
      <c r="I4" s="434" t="s">
        <v>42</v>
      </c>
      <c r="J4" s="435"/>
      <c r="K4" s="436"/>
      <c r="L4" s="434" t="s">
        <v>47</v>
      </c>
      <c r="M4" s="435"/>
      <c r="N4" s="435"/>
      <c r="O4" s="434" t="s">
        <v>14</v>
      </c>
      <c r="P4" s="435"/>
      <c r="Q4" s="436"/>
      <c r="R4" s="441" t="str">
        <f>'15'!$R$4</f>
        <v>Всього отримують послуги на кінець періоду*</v>
      </c>
      <c r="S4" s="434" t="s">
        <v>44</v>
      </c>
      <c r="T4" s="435"/>
      <c r="U4" s="435"/>
      <c r="V4" s="427" t="s">
        <v>15</v>
      </c>
      <c r="W4" s="428"/>
      <c r="X4" s="429"/>
      <c r="Y4" s="107"/>
      <c r="Z4" s="108"/>
      <c r="AA4" s="108"/>
      <c r="AB4" s="108"/>
    </row>
    <row r="5" spans="1:28" s="111" customFormat="1" ht="61.9" customHeight="1">
      <c r="A5" s="110"/>
      <c r="B5" s="424"/>
      <c r="C5" s="437"/>
      <c r="D5" s="438"/>
      <c r="E5" s="439"/>
      <c r="F5" s="440"/>
      <c r="G5" s="440"/>
      <c r="H5" s="440"/>
      <c r="I5" s="437"/>
      <c r="J5" s="438"/>
      <c r="K5" s="439"/>
      <c r="L5" s="437"/>
      <c r="M5" s="438"/>
      <c r="N5" s="438"/>
      <c r="O5" s="437"/>
      <c r="P5" s="438"/>
      <c r="Q5" s="439"/>
      <c r="R5" s="442"/>
      <c r="S5" s="437"/>
      <c r="T5" s="438"/>
      <c r="U5" s="438"/>
      <c r="V5" s="430"/>
      <c r="W5" s="431"/>
      <c r="X5" s="432"/>
      <c r="Y5" s="107"/>
      <c r="Z5" s="108"/>
      <c r="AA5" s="108"/>
      <c r="AB5" s="108"/>
    </row>
    <row r="6" spans="1:28" s="117" customFormat="1" ht="25.15" customHeight="1">
      <c r="A6" s="112"/>
      <c r="B6" s="210" t="s">
        <v>85</v>
      </c>
      <c r="C6" s="113" t="s">
        <v>19</v>
      </c>
      <c r="D6" s="113" t="s">
        <v>85</v>
      </c>
      <c r="E6" s="114" t="s">
        <v>2</v>
      </c>
      <c r="F6" s="113" t="s">
        <v>18</v>
      </c>
      <c r="G6" s="113" t="s">
        <v>19</v>
      </c>
      <c r="H6" s="114" t="s">
        <v>2</v>
      </c>
      <c r="I6" s="113" t="s">
        <v>18</v>
      </c>
      <c r="J6" s="113" t="s">
        <v>19</v>
      </c>
      <c r="K6" s="114" t="s">
        <v>2</v>
      </c>
      <c r="L6" s="113" t="s">
        <v>18</v>
      </c>
      <c r="M6" s="113" t="s">
        <v>19</v>
      </c>
      <c r="N6" s="136" t="s">
        <v>2</v>
      </c>
      <c r="O6" s="113" t="s">
        <v>18</v>
      </c>
      <c r="P6" s="113" t="s">
        <v>19</v>
      </c>
      <c r="Q6" s="114" t="s">
        <v>2</v>
      </c>
      <c r="R6" s="114"/>
      <c r="S6" s="113" t="s">
        <v>18</v>
      </c>
      <c r="T6" s="113" t="s">
        <v>19</v>
      </c>
      <c r="U6" s="114" t="s">
        <v>2</v>
      </c>
      <c r="V6" s="113" t="s">
        <v>18</v>
      </c>
      <c r="W6" s="113" t="s">
        <v>19</v>
      </c>
      <c r="X6" s="114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8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9" customHeight="1">
      <c r="A8" s="135" t="s">
        <v>55</v>
      </c>
      <c r="B8" s="213">
        <f>SUM(B9:B29)</f>
        <v>10037</v>
      </c>
      <c r="C8" s="122">
        <f>SUM(C9:C29)</f>
        <v>13759</v>
      </c>
      <c r="D8" s="122">
        <f>SUM(D9:D29)</f>
        <v>9535</v>
      </c>
      <c r="E8" s="123">
        <f>D8/C8*100</f>
        <v>69.300094483610735</v>
      </c>
      <c r="F8" s="122">
        <f>SUM(F9:F29)</f>
        <v>618</v>
      </c>
      <c r="G8" s="122">
        <f>SUM(G9:G29)</f>
        <v>500</v>
      </c>
      <c r="H8" s="123">
        <f>G8/F8*100</f>
        <v>80.906148867313917</v>
      </c>
      <c r="I8" s="122">
        <f>SUM(I9:I29)</f>
        <v>368</v>
      </c>
      <c r="J8" s="122">
        <f>SUM(J9:J29)</f>
        <v>330</v>
      </c>
      <c r="K8" s="123">
        <f>J8/I8*100</f>
        <v>89.673913043478265</v>
      </c>
      <c r="L8" s="122">
        <f>SUM(L9:L29)</f>
        <v>970</v>
      </c>
      <c r="M8" s="122">
        <f>SUM(M9:M29)</f>
        <v>439</v>
      </c>
      <c r="N8" s="137">
        <f>M8/L8*100</f>
        <v>45.257731958762889</v>
      </c>
      <c r="O8" s="122">
        <f>SUM(O9:O29)</f>
        <v>8272</v>
      </c>
      <c r="P8" s="122">
        <f>SUM(P9:P29)</f>
        <v>6515</v>
      </c>
      <c r="Q8" s="123">
        <f>P8/O8*100</f>
        <v>78.759671179883952</v>
      </c>
      <c r="R8" s="122">
        <f>SUM(R9:R29)</f>
        <v>8458</v>
      </c>
      <c r="S8" s="124">
        <f>SUM(S9:S29)</f>
        <v>12416</v>
      </c>
      <c r="T8" s="124">
        <f>SUM(T9:T29)</f>
        <v>8177</v>
      </c>
      <c r="U8" s="123">
        <f>T8/S8*100</f>
        <v>65.858569587628864</v>
      </c>
      <c r="V8" s="122">
        <f>SUM(V9:V29)</f>
        <v>10325</v>
      </c>
      <c r="W8" s="122">
        <f>SUM(W9:W29)</f>
        <v>7267</v>
      </c>
      <c r="X8" s="123">
        <f>W8/V8*100</f>
        <v>70.382566585956425</v>
      </c>
      <c r="Y8" s="125"/>
      <c r="Z8" s="126"/>
      <c r="AA8" s="126"/>
      <c r="AB8" s="126"/>
    </row>
    <row r="9" spans="1:28" s="131" customFormat="1" ht="30" customHeight="1">
      <c r="A9" s="72" t="s">
        <v>20</v>
      </c>
      <c r="B9" s="206">
        <v>430</v>
      </c>
      <c r="C9" s="142">
        <v>629</v>
      </c>
      <c r="D9" s="142">
        <v>319</v>
      </c>
      <c r="E9" s="123">
        <f t="shared" ref="E9:E29" si="0">D9/C9*100</f>
        <v>50.715421303656591</v>
      </c>
      <c r="F9" s="138">
        <v>29</v>
      </c>
      <c r="G9" s="138">
        <v>39</v>
      </c>
      <c r="H9" s="123">
        <f t="shared" ref="H9:H29" si="1">G9/F9*100</f>
        <v>134.48275862068965</v>
      </c>
      <c r="I9" s="142">
        <v>22</v>
      </c>
      <c r="J9" s="142">
        <v>27</v>
      </c>
      <c r="K9" s="123">
        <f t="shared" ref="K9:K29" si="2">J9/I9*100</f>
        <v>122.72727272727273</v>
      </c>
      <c r="L9" s="138">
        <v>99</v>
      </c>
      <c r="M9" s="138">
        <v>69</v>
      </c>
      <c r="N9" s="137">
        <f t="shared" ref="N9:N29" si="3">M9/L9*100</f>
        <v>69.696969696969703</v>
      </c>
      <c r="O9" s="138">
        <v>393</v>
      </c>
      <c r="P9" s="138">
        <v>225</v>
      </c>
      <c r="Q9" s="123">
        <f t="shared" ref="Q9:Q29" si="4">P9/O9*100</f>
        <v>57.251908396946561</v>
      </c>
      <c r="R9" s="122">
        <v>290</v>
      </c>
      <c r="S9" s="143">
        <v>521</v>
      </c>
      <c r="T9" s="143">
        <v>242</v>
      </c>
      <c r="U9" s="128">
        <f t="shared" ref="U9:U29" si="5">T9/S9*100</f>
        <v>46.449136276391556</v>
      </c>
      <c r="V9" s="138">
        <v>457</v>
      </c>
      <c r="W9" s="138">
        <v>214</v>
      </c>
      <c r="X9" s="123">
        <f t="shared" ref="X9:X29" si="6">W9/V9*100</f>
        <v>46.82713347921225</v>
      </c>
      <c r="Y9" s="129"/>
      <c r="Z9" s="130"/>
      <c r="AA9" s="130"/>
      <c r="AB9" s="130"/>
    </row>
    <row r="10" spans="1:28" s="131" customFormat="1" ht="29.25" customHeight="1">
      <c r="A10" s="72" t="s">
        <v>21</v>
      </c>
      <c r="B10" s="206">
        <v>789</v>
      </c>
      <c r="C10" s="142">
        <v>1185</v>
      </c>
      <c r="D10" s="142">
        <v>772</v>
      </c>
      <c r="E10" s="123">
        <f t="shared" si="0"/>
        <v>65.147679324894511</v>
      </c>
      <c r="F10" s="138">
        <v>61</v>
      </c>
      <c r="G10" s="138">
        <v>29</v>
      </c>
      <c r="H10" s="123">
        <f t="shared" si="1"/>
        <v>47.540983606557376</v>
      </c>
      <c r="I10" s="142">
        <v>54</v>
      </c>
      <c r="J10" s="142">
        <v>26</v>
      </c>
      <c r="K10" s="123">
        <f t="shared" si="2"/>
        <v>48.148148148148145</v>
      </c>
      <c r="L10" s="138">
        <v>13</v>
      </c>
      <c r="M10" s="138">
        <v>7</v>
      </c>
      <c r="N10" s="137">
        <f t="shared" si="3"/>
        <v>53.846153846153847</v>
      </c>
      <c r="O10" s="138">
        <v>400</v>
      </c>
      <c r="P10" s="138">
        <v>407</v>
      </c>
      <c r="Q10" s="123">
        <f t="shared" si="4"/>
        <v>101.75</v>
      </c>
      <c r="R10" s="122">
        <v>678</v>
      </c>
      <c r="S10" s="143">
        <v>1071</v>
      </c>
      <c r="T10" s="143">
        <v>668</v>
      </c>
      <c r="U10" s="128">
        <f t="shared" si="5"/>
        <v>62.371615312791782</v>
      </c>
      <c r="V10" s="138">
        <v>879</v>
      </c>
      <c r="W10" s="138">
        <v>597</v>
      </c>
      <c r="X10" s="123">
        <f t="shared" si="6"/>
        <v>67.918088737201359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518</v>
      </c>
      <c r="C11" s="142">
        <v>837</v>
      </c>
      <c r="D11" s="142">
        <v>480</v>
      </c>
      <c r="E11" s="123">
        <f t="shared" si="0"/>
        <v>57.347670250896051</v>
      </c>
      <c r="F11" s="138">
        <v>56</v>
      </c>
      <c r="G11" s="138">
        <v>50</v>
      </c>
      <c r="H11" s="123">
        <f t="shared" si="1"/>
        <v>89.285714285714292</v>
      </c>
      <c r="I11" s="142">
        <v>43</v>
      </c>
      <c r="J11" s="142">
        <v>38</v>
      </c>
      <c r="K11" s="123">
        <f t="shared" si="2"/>
        <v>88.372093023255815</v>
      </c>
      <c r="L11" s="138">
        <v>87</v>
      </c>
      <c r="M11" s="138">
        <v>25</v>
      </c>
      <c r="N11" s="137">
        <f t="shared" si="3"/>
        <v>28.735632183908045</v>
      </c>
      <c r="O11" s="138">
        <v>556</v>
      </c>
      <c r="P11" s="138">
        <v>355</v>
      </c>
      <c r="Q11" s="123">
        <f t="shared" si="4"/>
        <v>63.848920863309353</v>
      </c>
      <c r="R11" s="122">
        <v>391</v>
      </c>
      <c r="S11" s="143">
        <v>741</v>
      </c>
      <c r="T11" s="143">
        <v>373</v>
      </c>
      <c r="U11" s="128">
        <f t="shared" si="5"/>
        <v>50.337381916329285</v>
      </c>
      <c r="V11" s="138">
        <v>549</v>
      </c>
      <c r="W11" s="138">
        <v>299</v>
      </c>
      <c r="X11" s="123">
        <f t="shared" si="6"/>
        <v>54.462659380692166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277</v>
      </c>
      <c r="C12" s="142">
        <v>325</v>
      </c>
      <c r="D12" s="142">
        <v>246</v>
      </c>
      <c r="E12" s="123">
        <f t="shared" si="0"/>
        <v>75.692307692307693</v>
      </c>
      <c r="F12" s="138">
        <v>23</v>
      </c>
      <c r="G12" s="138">
        <v>14</v>
      </c>
      <c r="H12" s="123">
        <f t="shared" si="1"/>
        <v>60.869565217391312</v>
      </c>
      <c r="I12" s="142">
        <v>21</v>
      </c>
      <c r="J12" s="142">
        <v>10</v>
      </c>
      <c r="K12" s="123">
        <f t="shared" si="2"/>
        <v>47.619047619047613</v>
      </c>
      <c r="L12" s="138">
        <v>11</v>
      </c>
      <c r="M12" s="138">
        <v>5</v>
      </c>
      <c r="N12" s="137">
        <f t="shared" si="3"/>
        <v>45.454545454545453</v>
      </c>
      <c r="O12" s="138">
        <v>233</v>
      </c>
      <c r="P12" s="138">
        <v>206</v>
      </c>
      <c r="Q12" s="123">
        <f t="shared" si="4"/>
        <v>88.412017167381975</v>
      </c>
      <c r="R12" s="122">
        <v>229</v>
      </c>
      <c r="S12" s="143">
        <v>270</v>
      </c>
      <c r="T12" s="143">
        <v>211</v>
      </c>
      <c r="U12" s="128">
        <f t="shared" si="5"/>
        <v>78.148148148148138</v>
      </c>
      <c r="V12" s="138">
        <v>215</v>
      </c>
      <c r="W12" s="138">
        <v>179</v>
      </c>
      <c r="X12" s="123">
        <f t="shared" si="6"/>
        <v>83.255813953488371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317</v>
      </c>
      <c r="C13" s="142">
        <v>426</v>
      </c>
      <c r="D13" s="142">
        <v>312</v>
      </c>
      <c r="E13" s="123">
        <f t="shared" si="0"/>
        <v>73.239436619718319</v>
      </c>
      <c r="F13" s="138">
        <v>31</v>
      </c>
      <c r="G13" s="138">
        <v>13</v>
      </c>
      <c r="H13" s="123">
        <f t="shared" si="1"/>
        <v>41.935483870967744</v>
      </c>
      <c r="I13" s="142">
        <v>15</v>
      </c>
      <c r="J13" s="142">
        <v>15</v>
      </c>
      <c r="K13" s="123">
        <f t="shared" si="2"/>
        <v>100</v>
      </c>
      <c r="L13" s="138">
        <v>11</v>
      </c>
      <c r="M13" s="138">
        <v>9</v>
      </c>
      <c r="N13" s="137">
        <f t="shared" si="3"/>
        <v>81.818181818181827</v>
      </c>
      <c r="O13" s="138">
        <v>303</v>
      </c>
      <c r="P13" s="138">
        <v>272</v>
      </c>
      <c r="Q13" s="123">
        <f t="shared" si="4"/>
        <v>89.768976897689768</v>
      </c>
      <c r="R13" s="122">
        <v>249</v>
      </c>
      <c r="S13" s="143">
        <v>401</v>
      </c>
      <c r="T13" s="143">
        <v>249</v>
      </c>
      <c r="U13" s="128">
        <f t="shared" si="5"/>
        <v>62.094763092269325</v>
      </c>
      <c r="V13" s="138">
        <v>296</v>
      </c>
      <c r="W13" s="138">
        <v>218</v>
      </c>
      <c r="X13" s="123">
        <f t="shared" si="6"/>
        <v>73.648648648648646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239</v>
      </c>
      <c r="C14" s="142">
        <v>333</v>
      </c>
      <c r="D14" s="142">
        <v>237</v>
      </c>
      <c r="E14" s="123">
        <f t="shared" si="0"/>
        <v>71.171171171171167</v>
      </c>
      <c r="F14" s="138">
        <v>14</v>
      </c>
      <c r="G14" s="138">
        <v>9</v>
      </c>
      <c r="H14" s="123">
        <f t="shared" si="1"/>
        <v>64.285714285714292</v>
      </c>
      <c r="I14" s="142">
        <v>0</v>
      </c>
      <c r="J14" s="142">
        <v>0</v>
      </c>
      <c r="K14" s="123"/>
      <c r="L14" s="138">
        <v>36</v>
      </c>
      <c r="M14" s="138">
        <v>28</v>
      </c>
      <c r="N14" s="137">
        <f t="shared" si="3"/>
        <v>77.777777777777786</v>
      </c>
      <c r="O14" s="138">
        <v>221</v>
      </c>
      <c r="P14" s="138">
        <v>182</v>
      </c>
      <c r="Q14" s="123">
        <f t="shared" si="4"/>
        <v>82.35294117647058</v>
      </c>
      <c r="R14" s="122">
        <v>194</v>
      </c>
      <c r="S14" s="143">
        <v>304</v>
      </c>
      <c r="T14" s="143">
        <v>194</v>
      </c>
      <c r="U14" s="128">
        <f t="shared" si="5"/>
        <v>63.815789473684212</v>
      </c>
      <c r="V14" s="138">
        <v>253</v>
      </c>
      <c r="W14" s="138">
        <v>180</v>
      </c>
      <c r="X14" s="123">
        <f t="shared" si="6"/>
        <v>71.146245059288532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254</v>
      </c>
      <c r="C15" s="142">
        <v>327</v>
      </c>
      <c r="D15" s="142">
        <v>245</v>
      </c>
      <c r="E15" s="123">
        <f t="shared" si="0"/>
        <v>74.923547400611625</v>
      </c>
      <c r="F15" s="138">
        <v>22</v>
      </c>
      <c r="G15" s="138">
        <v>14</v>
      </c>
      <c r="H15" s="123">
        <f t="shared" si="1"/>
        <v>63.636363636363633</v>
      </c>
      <c r="I15" s="142">
        <v>20</v>
      </c>
      <c r="J15" s="142">
        <v>10</v>
      </c>
      <c r="K15" s="123">
        <f t="shared" si="2"/>
        <v>50</v>
      </c>
      <c r="L15" s="138">
        <v>11</v>
      </c>
      <c r="M15" s="138">
        <v>7</v>
      </c>
      <c r="N15" s="137">
        <f t="shared" si="3"/>
        <v>63.636363636363633</v>
      </c>
      <c r="O15" s="138">
        <v>282</v>
      </c>
      <c r="P15" s="138">
        <v>210</v>
      </c>
      <c r="Q15" s="123">
        <f t="shared" si="4"/>
        <v>74.468085106382972</v>
      </c>
      <c r="R15" s="122">
        <v>217</v>
      </c>
      <c r="S15" s="143">
        <v>277</v>
      </c>
      <c r="T15" s="143">
        <v>212</v>
      </c>
      <c r="U15" s="128">
        <f t="shared" si="5"/>
        <v>76.53429602888086</v>
      </c>
      <c r="V15" s="138">
        <v>258</v>
      </c>
      <c r="W15" s="138">
        <v>195</v>
      </c>
      <c r="X15" s="123">
        <f t="shared" si="6"/>
        <v>75.581395348837205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407</v>
      </c>
      <c r="C16" s="142">
        <v>539</v>
      </c>
      <c r="D16" s="142">
        <v>395</v>
      </c>
      <c r="E16" s="123">
        <f t="shared" si="0"/>
        <v>73.283858998144709</v>
      </c>
      <c r="F16" s="138">
        <v>28</v>
      </c>
      <c r="G16" s="138">
        <v>9</v>
      </c>
      <c r="H16" s="123">
        <f t="shared" si="1"/>
        <v>32.142857142857146</v>
      </c>
      <c r="I16" s="142">
        <v>19</v>
      </c>
      <c r="J16" s="142">
        <v>1</v>
      </c>
      <c r="K16" s="123">
        <f t="shared" si="2"/>
        <v>5.2631578947368416</v>
      </c>
      <c r="L16" s="138">
        <v>25</v>
      </c>
      <c r="M16" s="138">
        <v>14</v>
      </c>
      <c r="N16" s="137">
        <f t="shared" si="3"/>
        <v>56.000000000000007</v>
      </c>
      <c r="O16" s="138">
        <v>336</v>
      </c>
      <c r="P16" s="138">
        <v>235</v>
      </c>
      <c r="Q16" s="123">
        <f t="shared" si="4"/>
        <v>69.94047619047619</v>
      </c>
      <c r="R16" s="122">
        <v>357</v>
      </c>
      <c r="S16" s="143">
        <v>501</v>
      </c>
      <c r="T16" s="143">
        <v>351</v>
      </c>
      <c r="U16" s="128">
        <f t="shared" si="5"/>
        <v>70.05988023952095</v>
      </c>
      <c r="V16" s="138">
        <v>436</v>
      </c>
      <c r="W16" s="138">
        <v>339</v>
      </c>
      <c r="X16" s="123">
        <f t="shared" si="6"/>
        <v>77.752293577981646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1082</v>
      </c>
      <c r="C17" s="142">
        <v>1355</v>
      </c>
      <c r="D17" s="142">
        <v>1047</v>
      </c>
      <c r="E17" s="123">
        <f t="shared" si="0"/>
        <v>77.269372693726936</v>
      </c>
      <c r="F17" s="138">
        <v>40</v>
      </c>
      <c r="G17" s="138">
        <v>35</v>
      </c>
      <c r="H17" s="123">
        <f t="shared" si="1"/>
        <v>87.5</v>
      </c>
      <c r="I17" s="142">
        <v>22</v>
      </c>
      <c r="J17" s="142">
        <v>39</v>
      </c>
      <c r="K17" s="123">
        <f t="shared" si="2"/>
        <v>177.27272727272728</v>
      </c>
      <c r="L17" s="138">
        <v>9</v>
      </c>
      <c r="M17" s="138">
        <v>1</v>
      </c>
      <c r="N17" s="137">
        <f t="shared" si="3"/>
        <v>11.111111111111111</v>
      </c>
      <c r="O17" s="138">
        <v>695</v>
      </c>
      <c r="P17" s="138">
        <v>450</v>
      </c>
      <c r="Q17" s="123">
        <f t="shared" si="4"/>
        <v>64.748201438848923</v>
      </c>
      <c r="R17" s="122">
        <v>942</v>
      </c>
      <c r="S17" s="143">
        <v>1242</v>
      </c>
      <c r="T17" s="143">
        <v>920</v>
      </c>
      <c r="U17" s="128">
        <f t="shared" si="5"/>
        <v>74.074074074074076</v>
      </c>
      <c r="V17" s="138">
        <v>990</v>
      </c>
      <c r="W17" s="138">
        <v>783</v>
      </c>
      <c r="X17" s="123">
        <f t="shared" si="6"/>
        <v>79.090909090909093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442</v>
      </c>
      <c r="C18" s="142">
        <v>539</v>
      </c>
      <c r="D18" s="142">
        <v>423</v>
      </c>
      <c r="E18" s="123">
        <f t="shared" si="0"/>
        <v>78.478664192949907</v>
      </c>
      <c r="F18" s="138">
        <v>10</v>
      </c>
      <c r="G18" s="138">
        <v>11</v>
      </c>
      <c r="H18" s="123">
        <f t="shared" si="1"/>
        <v>110.00000000000001</v>
      </c>
      <c r="I18" s="142">
        <v>10</v>
      </c>
      <c r="J18" s="142">
        <v>9</v>
      </c>
      <c r="K18" s="123">
        <f t="shared" si="2"/>
        <v>90</v>
      </c>
      <c r="L18" s="138">
        <v>41</v>
      </c>
      <c r="M18" s="138">
        <v>17</v>
      </c>
      <c r="N18" s="137">
        <f t="shared" si="3"/>
        <v>41.463414634146339</v>
      </c>
      <c r="O18" s="138">
        <v>252</v>
      </c>
      <c r="P18" s="138">
        <v>269</v>
      </c>
      <c r="Q18" s="123">
        <f t="shared" si="4"/>
        <v>106.74603174603175</v>
      </c>
      <c r="R18" s="122">
        <v>372</v>
      </c>
      <c r="S18" s="143">
        <v>494</v>
      </c>
      <c r="T18" s="143">
        <v>360</v>
      </c>
      <c r="U18" s="128">
        <f t="shared" si="5"/>
        <v>72.874493927125499</v>
      </c>
      <c r="V18" s="138">
        <v>322</v>
      </c>
      <c r="W18" s="138">
        <v>274</v>
      </c>
      <c r="X18" s="123">
        <f t="shared" si="6"/>
        <v>85.093167701863365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255</v>
      </c>
      <c r="C19" s="142">
        <v>320</v>
      </c>
      <c r="D19" s="142">
        <v>252</v>
      </c>
      <c r="E19" s="123">
        <f t="shared" si="0"/>
        <v>78.75</v>
      </c>
      <c r="F19" s="138">
        <v>14</v>
      </c>
      <c r="G19" s="138">
        <v>6</v>
      </c>
      <c r="H19" s="123">
        <f t="shared" si="1"/>
        <v>42.857142857142854</v>
      </c>
      <c r="I19" s="142">
        <v>11</v>
      </c>
      <c r="J19" s="142">
        <v>10</v>
      </c>
      <c r="K19" s="123">
        <f t="shared" si="2"/>
        <v>90.909090909090907</v>
      </c>
      <c r="L19" s="138">
        <v>35</v>
      </c>
      <c r="M19" s="138">
        <v>7</v>
      </c>
      <c r="N19" s="137">
        <f t="shared" si="3"/>
        <v>20</v>
      </c>
      <c r="O19" s="138">
        <v>203</v>
      </c>
      <c r="P19" s="138">
        <v>140</v>
      </c>
      <c r="Q19" s="123">
        <f t="shared" si="4"/>
        <v>68.965517241379317</v>
      </c>
      <c r="R19" s="122">
        <v>225</v>
      </c>
      <c r="S19" s="143">
        <v>282</v>
      </c>
      <c r="T19" s="143">
        <v>224</v>
      </c>
      <c r="U19" s="128">
        <f t="shared" si="5"/>
        <v>79.432624113475185</v>
      </c>
      <c r="V19" s="138">
        <v>270</v>
      </c>
      <c r="W19" s="138">
        <v>221</v>
      </c>
      <c r="X19" s="123">
        <f t="shared" si="6"/>
        <v>81.851851851851848</v>
      </c>
      <c r="Y19" s="129"/>
      <c r="Z19" s="139"/>
      <c r="AA19" s="130"/>
      <c r="AB19" s="130"/>
    </row>
    <row r="20" spans="1:28" s="131" customFormat="1" ht="16.149999999999999" customHeight="1">
      <c r="A20" s="69" t="s">
        <v>31</v>
      </c>
      <c r="B20" s="207">
        <v>818</v>
      </c>
      <c r="C20" s="142">
        <v>1135</v>
      </c>
      <c r="D20" s="142">
        <v>803</v>
      </c>
      <c r="E20" s="123">
        <f t="shared" si="0"/>
        <v>70.748898678414093</v>
      </c>
      <c r="F20" s="138">
        <v>31</v>
      </c>
      <c r="G20" s="138">
        <v>13</v>
      </c>
      <c r="H20" s="123">
        <f t="shared" si="1"/>
        <v>41.935483870967744</v>
      </c>
      <c r="I20" s="142">
        <v>1</v>
      </c>
      <c r="J20" s="142">
        <v>19</v>
      </c>
      <c r="K20" s="123">
        <f t="shared" si="2"/>
        <v>1900</v>
      </c>
      <c r="L20" s="138">
        <v>12</v>
      </c>
      <c r="M20" s="138">
        <v>25</v>
      </c>
      <c r="N20" s="137">
        <f t="shared" si="3"/>
        <v>208.33333333333334</v>
      </c>
      <c r="O20" s="138">
        <v>569</v>
      </c>
      <c r="P20" s="138">
        <v>521</v>
      </c>
      <c r="Q20" s="123">
        <f t="shared" si="4"/>
        <v>91.564147627416531</v>
      </c>
      <c r="R20" s="122">
        <v>731</v>
      </c>
      <c r="S20" s="143">
        <v>1062</v>
      </c>
      <c r="T20" s="143">
        <v>720</v>
      </c>
      <c r="U20" s="128">
        <f t="shared" si="5"/>
        <v>67.796610169491515</v>
      </c>
      <c r="V20" s="138">
        <v>856</v>
      </c>
      <c r="W20" s="138">
        <v>580</v>
      </c>
      <c r="X20" s="123">
        <f t="shared" si="6"/>
        <v>67.757009345794401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270</v>
      </c>
      <c r="C21" s="143">
        <v>409</v>
      </c>
      <c r="D21" s="143">
        <v>270</v>
      </c>
      <c r="E21" s="123">
        <f t="shared" si="0"/>
        <v>66.01466992665037</v>
      </c>
      <c r="F21" s="140">
        <v>22</v>
      </c>
      <c r="G21" s="140">
        <v>18</v>
      </c>
      <c r="H21" s="123">
        <f t="shared" si="1"/>
        <v>81.818181818181827</v>
      </c>
      <c r="I21" s="143">
        <v>15</v>
      </c>
      <c r="J21" s="143">
        <v>1</v>
      </c>
      <c r="K21" s="123">
        <f t="shared" si="2"/>
        <v>6.666666666666667</v>
      </c>
      <c r="L21" s="140">
        <v>111</v>
      </c>
      <c r="M21" s="140">
        <v>77</v>
      </c>
      <c r="N21" s="137">
        <f t="shared" si="3"/>
        <v>69.369369369369366</v>
      </c>
      <c r="O21" s="140">
        <v>375</v>
      </c>
      <c r="P21" s="140">
        <v>260</v>
      </c>
      <c r="Q21" s="123">
        <f t="shared" si="4"/>
        <v>69.333333333333343</v>
      </c>
      <c r="R21" s="122">
        <v>243</v>
      </c>
      <c r="S21" s="143">
        <v>368</v>
      </c>
      <c r="T21" s="143">
        <v>243</v>
      </c>
      <c r="U21" s="128">
        <f t="shared" si="5"/>
        <v>66.032608695652172</v>
      </c>
      <c r="V21" s="140">
        <v>344</v>
      </c>
      <c r="W21" s="140">
        <v>236</v>
      </c>
      <c r="X21" s="123">
        <f t="shared" si="6"/>
        <v>68.604651162790702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706</v>
      </c>
      <c r="C22" s="142">
        <v>878</v>
      </c>
      <c r="D22" s="142">
        <v>685</v>
      </c>
      <c r="E22" s="123">
        <f t="shared" si="0"/>
        <v>78.018223234624145</v>
      </c>
      <c r="F22" s="138">
        <v>25</v>
      </c>
      <c r="G22" s="138">
        <v>24</v>
      </c>
      <c r="H22" s="123">
        <f t="shared" si="1"/>
        <v>96</v>
      </c>
      <c r="I22" s="142">
        <v>0</v>
      </c>
      <c r="J22" s="142">
        <v>1</v>
      </c>
      <c r="K22" s="123">
        <v>0</v>
      </c>
      <c r="L22" s="138">
        <v>94</v>
      </c>
      <c r="M22" s="138">
        <v>20</v>
      </c>
      <c r="N22" s="137">
        <f t="shared" si="3"/>
        <v>21.276595744680851</v>
      </c>
      <c r="O22" s="138">
        <v>533</v>
      </c>
      <c r="P22" s="138">
        <v>533</v>
      </c>
      <c r="Q22" s="123">
        <f t="shared" si="4"/>
        <v>100</v>
      </c>
      <c r="R22" s="122">
        <v>610</v>
      </c>
      <c r="S22" s="143">
        <v>803</v>
      </c>
      <c r="T22" s="143">
        <v>600</v>
      </c>
      <c r="U22" s="128">
        <f t="shared" si="5"/>
        <v>74.719800747198008</v>
      </c>
      <c r="V22" s="138">
        <v>697</v>
      </c>
      <c r="W22" s="138">
        <v>566</v>
      </c>
      <c r="X22" s="123">
        <f t="shared" si="6"/>
        <v>81.205164992826397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615</v>
      </c>
      <c r="C23" s="142">
        <v>918</v>
      </c>
      <c r="D23" s="142">
        <v>604</v>
      </c>
      <c r="E23" s="123">
        <f t="shared" si="0"/>
        <v>65.795206971677558</v>
      </c>
      <c r="F23" s="138">
        <v>43</v>
      </c>
      <c r="G23" s="138">
        <v>33</v>
      </c>
      <c r="H23" s="123">
        <f t="shared" si="1"/>
        <v>76.744186046511629</v>
      </c>
      <c r="I23" s="142">
        <v>7</v>
      </c>
      <c r="J23" s="142">
        <v>18</v>
      </c>
      <c r="K23" s="123">
        <f t="shared" si="2"/>
        <v>257.14285714285717</v>
      </c>
      <c r="L23" s="138">
        <v>15</v>
      </c>
      <c r="M23" s="138">
        <v>14</v>
      </c>
      <c r="N23" s="137">
        <f t="shared" si="3"/>
        <v>93.333333333333329</v>
      </c>
      <c r="O23" s="138">
        <v>516</v>
      </c>
      <c r="P23" s="138">
        <v>497</v>
      </c>
      <c r="Q23" s="123">
        <f t="shared" si="4"/>
        <v>96.31782945736434</v>
      </c>
      <c r="R23" s="122">
        <v>544</v>
      </c>
      <c r="S23" s="143">
        <v>840</v>
      </c>
      <c r="T23" s="143">
        <v>538</v>
      </c>
      <c r="U23" s="128">
        <f t="shared" si="5"/>
        <v>64.047619047619037</v>
      </c>
      <c r="V23" s="138">
        <v>749</v>
      </c>
      <c r="W23" s="138">
        <v>506</v>
      </c>
      <c r="X23" s="123">
        <f t="shared" si="6"/>
        <v>67.556742323097467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593</v>
      </c>
      <c r="C24" s="142">
        <v>904</v>
      </c>
      <c r="D24" s="142">
        <v>528</v>
      </c>
      <c r="E24" s="123">
        <f t="shared" si="0"/>
        <v>58.407079646017699</v>
      </c>
      <c r="F24" s="138">
        <v>30</v>
      </c>
      <c r="G24" s="138">
        <v>26</v>
      </c>
      <c r="H24" s="123">
        <f t="shared" si="1"/>
        <v>86.666666666666671</v>
      </c>
      <c r="I24" s="142">
        <v>3</v>
      </c>
      <c r="J24" s="142">
        <v>10</v>
      </c>
      <c r="K24" s="123">
        <f t="shared" si="2"/>
        <v>333.33333333333337</v>
      </c>
      <c r="L24" s="138">
        <v>94</v>
      </c>
      <c r="M24" s="138">
        <v>19</v>
      </c>
      <c r="N24" s="137">
        <f t="shared" si="3"/>
        <v>20.212765957446805</v>
      </c>
      <c r="O24" s="138">
        <v>597</v>
      </c>
      <c r="P24" s="138">
        <v>405</v>
      </c>
      <c r="Q24" s="123">
        <f t="shared" si="4"/>
        <v>67.8391959798995</v>
      </c>
      <c r="R24" s="122">
        <v>514</v>
      </c>
      <c r="S24" s="143">
        <v>831</v>
      </c>
      <c r="T24" s="143">
        <v>465</v>
      </c>
      <c r="U24" s="128">
        <f t="shared" si="5"/>
        <v>55.95667870036101</v>
      </c>
      <c r="V24" s="138">
        <v>735</v>
      </c>
      <c r="W24" s="138">
        <v>435</v>
      </c>
      <c r="X24" s="123">
        <f t="shared" si="6"/>
        <v>59.183673469387756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868</v>
      </c>
      <c r="C25" s="142">
        <v>1112</v>
      </c>
      <c r="D25" s="142">
        <v>793</v>
      </c>
      <c r="E25" s="123">
        <f t="shared" si="0"/>
        <v>71.312949640287769</v>
      </c>
      <c r="F25" s="138">
        <v>36</v>
      </c>
      <c r="G25" s="138">
        <v>40</v>
      </c>
      <c r="H25" s="123">
        <f t="shared" si="1"/>
        <v>111.11111111111111</v>
      </c>
      <c r="I25" s="142">
        <v>36</v>
      </c>
      <c r="J25" s="142">
        <v>52</v>
      </c>
      <c r="K25" s="123">
        <f t="shared" si="2"/>
        <v>144.44444444444443</v>
      </c>
      <c r="L25" s="138">
        <v>121</v>
      </c>
      <c r="M25" s="138">
        <v>24</v>
      </c>
      <c r="N25" s="137">
        <f t="shared" si="3"/>
        <v>19.834710743801654</v>
      </c>
      <c r="O25" s="138">
        <v>720</v>
      </c>
      <c r="P25" s="138">
        <v>559</v>
      </c>
      <c r="Q25" s="123">
        <f t="shared" si="4"/>
        <v>77.638888888888886</v>
      </c>
      <c r="R25" s="122">
        <v>729</v>
      </c>
      <c r="S25" s="143">
        <v>974</v>
      </c>
      <c r="T25" s="143">
        <v>683</v>
      </c>
      <c r="U25" s="128">
        <f t="shared" si="5"/>
        <v>70.123203285420942</v>
      </c>
      <c r="V25" s="138">
        <v>859</v>
      </c>
      <c r="W25" s="138">
        <v>626</v>
      </c>
      <c r="X25" s="123">
        <f t="shared" si="6"/>
        <v>72.875436554132705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241</v>
      </c>
      <c r="C26" s="142">
        <v>333</v>
      </c>
      <c r="D26" s="142">
        <v>228</v>
      </c>
      <c r="E26" s="123">
        <f t="shared" si="0"/>
        <v>68.468468468468473</v>
      </c>
      <c r="F26" s="138">
        <v>34</v>
      </c>
      <c r="G26" s="138">
        <v>49</v>
      </c>
      <c r="H26" s="123">
        <f t="shared" si="1"/>
        <v>144.11764705882354</v>
      </c>
      <c r="I26" s="142">
        <v>36</v>
      </c>
      <c r="J26" s="142">
        <v>10</v>
      </c>
      <c r="K26" s="123">
        <f t="shared" si="2"/>
        <v>27.777777777777779</v>
      </c>
      <c r="L26" s="138">
        <v>40</v>
      </c>
      <c r="M26" s="138">
        <v>14</v>
      </c>
      <c r="N26" s="137">
        <f t="shared" si="3"/>
        <v>35</v>
      </c>
      <c r="O26" s="138">
        <v>234</v>
      </c>
      <c r="P26" s="138">
        <v>189</v>
      </c>
      <c r="Q26" s="123">
        <f t="shared" si="4"/>
        <v>80.769230769230774</v>
      </c>
      <c r="R26" s="122">
        <v>164</v>
      </c>
      <c r="S26" s="143">
        <v>288</v>
      </c>
      <c r="T26" s="143">
        <v>156</v>
      </c>
      <c r="U26" s="128">
        <f t="shared" si="5"/>
        <v>54.166666666666664</v>
      </c>
      <c r="V26" s="138">
        <v>224</v>
      </c>
      <c r="W26" s="138">
        <v>141</v>
      </c>
      <c r="X26" s="123">
        <f t="shared" si="6"/>
        <v>62.946428571428569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340</v>
      </c>
      <c r="C27" s="142">
        <v>470</v>
      </c>
      <c r="D27" s="142">
        <v>330</v>
      </c>
      <c r="E27" s="123">
        <f t="shared" si="0"/>
        <v>70.212765957446805</v>
      </c>
      <c r="F27" s="138">
        <v>41</v>
      </c>
      <c r="G27" s="138">
        <v>30</v>
      </c>
      <c r="H27" s="123">
        <f t="shared" si="1"/>
        <v>73.170731707317074</v>
      </c>
      <c r="I27" s="142">
        <v>1</v>
      </c>
      <c r="J27" s="142">
        <v>9</v>
      </c>
      <c r="K27" s="123">
        <f t="shared" si="2"/>
        <v>900</v>
      </c>
      <c r="L27" s="138">
        <v>38</v>
      </c>
      <c r="M27" s="138">
        <v>15</v>
      </c>
      <c r="N27" s="137">
        <f t="shared" si="3"/>
        <v>39.473684210526315</v>
      </c>
      <c r="O27" s="138">
        <v>363</v>
      </c>
      <c r="P27" s="138">
        <v>270</v>
      </c>
      <c r="Q27" s="123">
        <f t="shared" si="4"/>
        <v>74.380165289256198</v>
      </c>
      <c r="R27" s="122">
        <v>281</v>
      </c>
      <c r="S27" s="143">
        <v>416</v>
      </c>
      <c r="T27" s="143">
        <v>276</v>
      </c>
      <c r="U27" s="128">
        <f t="shared" si="5"/>
        <v>66.34615384615384</v>
      </c>
      <c r="V27" s="138">
        <v>326</v>
      </c>
      <c r="W27" s="138">
        <v>242</v>
      </c>
      <c r="X27" s="123">
        <f t="shared" si="6"/>
        <v>74.233128834355838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246</v>
      </c>
      <c r="C28" s="142">
        <v>358</v>
      </c>
      <c r="D28" s="142">
        <v>242</v>
      </c>
      <c r="E28" s="123">
        <f t="shared" si="0"/>
        <v>67.597765363128488</v>
      </c>
      <c r="F28" s="138">
        <v>12</v>
      </c>
      <c r="G28" s="138">
        <v>9</v>
      </c>
      <c r="H28" s="123">
        <f t="shared" si="1"/>
        <v>75</v>
      </c>
      <c r="I28" s="142">
        <v>25</v>
      </c>
      <c r="J28" s="142">
        <v>20</v>
      </c>
      <c r="K28" s="123">
        <f t="shared" si="2"/>
        <v>80</v>
      </c>
      <c r="L28" s="138">
        <v>28</v>
      </c>
      <c r="M28" s="138">
        <v>21</v>
      </c>
      <c r="N28" s="137">
        <f t="shared" si="3"/>
        <v>75</v>
      </c>
      <c r="O28" s="138">
        <v>253</v>
      </c>
      <c r="P28" s="138">
        <v>191</v>
      </c>
      <c r="Q28" s="123">
        <f t="shared" si="4"/>
        <v>75.494071146245062</v>
      </c>
      <c r="R28" s="122">
        <v>217</v>
      </c>
      <c r="S28" s="143">
        <v>326</v>
      </c>
      <c r="T28" s="143">
        <v>214</v>
      </c>
      <c r="U28" s="128">
        <f t="shared" si="5"/>
        <v>65.644171779141104</v>
      </c>
      <c r="V28" s="138">
        <v>281</v>
      </c>
      <c r="W28" s="138">
        <v>198</v>
      </c>
      <c r="X28" s="123">
        <f t="shared" si="6"/>
        <v>70.462633451957288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330</v>
      </c>
      <c r="C29" s="142">
        <v>427</v>
      </c>
      <c r="D29" s="142">
        <v>324</v>
      </c>
      <c r="E29" s="123">
        <f t="shared" si="0"/>
        <v>75.878220140515225</v>
      </c>
      <c r="F29" s="138">
        <v>16</v>
      </c>
      <c r="G29" s="138">
        <v>29</v>
      </c>
      <c r="H29" s="123">
        <f t="shared" si="1"/>
        <v>181.25</v>
      </c>
      <c r="I29" s="142">
        <v>7</v>
      </c>
      <c r="J29" s="142">
        <v>5</v>
      </c>
      <c r="K29" s="123">
        <f t="shared" si="2"/>
        <v>71.428571428571431</v>
      </c>
      <c r="L29" s="138">
        <v>39</v>
      </c>
      <c r="M29" s="138">
        <v>21</v>
      </c>
      <c r="N29" s="137">
        <f t="shared" si="3"/>
        <v>53.846153846153847</v>
      </c>
      <c r="O29" s="138">
        <v>238</v>
      </c>
      <c r="P29" s="138">
        <v>139</v>
      </c>
      <c r="Q29" s="123">
        <f t="shared" si="4"/>
        <v>58.403361344537821</v>
      </c>
      <c r="R29" s="122">
        <v>281</v>
      </c>
      <c r="S29" s="143">
        <v>404</v>
      </c>
      <c r="T29" s="143">
        <v>278</v>
      </c>
      <c r="U29" s="128">
        <f t="shared" si="5"/>
        <v>68.811881188118804</v>
      </c>
      <c r="V29" s="138">
        <v>329</v>
      </c>
      <c r="W29" s="138">
        <v>238</v>
      </c>
      <c r="X29" s="123">
        <f t="shared" si="6"/>
        <v>72.340425531914903</v>
      </c>
      <c r="Y29" s="129"/>
      <c r="Z29" s="130"/>
      <c r="AA29" s="130"/>
      <c r="AB29" s="130"/>
    </row>
    <row r="30" spans="1:28" ht="49.9" customHeight="1">
      <c r="B30" s="425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T30" s="433"/>
      <c r="U30" s="433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Z10" sqref="Z10"/>
    </sheetView>
  </sheetViews>
  <sheetFormatPr defaultColWidth="9.140625" defaultRowHeight="14.25"/>
  <cols>
    <col min="1" max="1" width="32" style="271" customWidth="1"/>
    <col min="2" max="2" width="16.7109375" style="271" customWidth="1"/>
    <col min="3" max="4" width="11.7109375" style="271" customWidth="1"/>
    <col min="5" max="5" width="7.42578125" style="271" customWidth="1"/>
    <col min="6" max="6" width="11.85546875" style="271" customWidth="1"/>
    <col min="7" max="7" width="11" style="271" customWidth="1"/>
    <col min="8" max="8" width="7.42578125" style="271" customWidth="1"/>
    <col min="9" max="10" width="9.42578125" style="271" customWidth="1"/>
    <col min="11" max="11" width="9" style="271" customWidth="1"/>
    <col min="12" max="12" width="10" style="271" customWidth="1"/>
    <col min="13" max="13" width="9.140625" style="271" customWidth="1"/>
    <col min="14" max="14" width="8.140625" style="271" customWidth="1"/>
    <col min="15" max="16" width="9.5703125" style="271" customWidth="1"/>
    <col min="17" max="17" width="8.140625" style="271" customWidth="1"/>
    <col min="18" max="18" width="14" style="271" customWidth="1"/>
    <col min="19" max="19" width="8.28515625" style="274" customWidth="1"/>
    <col min="20" max="20" width="8.42578125" style="271" customWidth="1"/>
    <col min="21" max="21" width="8.28515625" style="271" customWidth="1"/>
    <col min="22" max="16384" width="9.140625" style="271"/>
  </cols>
  <sheetData>
    <row r="1" spans="1:28" s="225" customFormat="1" ht="87.75" customHeight="1">
      <c r="A1" s="224"/>
      <c r="B1" s="332" t="s">
        <v>121</v>
      </c>
      <c r="C1" s="332"/>
      <c r="D1" s="332"/>
      <c r="E1" s="332"/>
      <c r="F1" s="332"/>
      <c r="G1" s="332"/>
      <c r="H1" s="332"/>
      <c r="I1" s="332"/>
      <c r="J1" s="332"/>
      <c r="K1" s="332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8" s="228" customFormat="1" ht="14.25" customHeight="1">
      <c r="A2" s="226"/>
      <c r="B2" s="226"/>
      <c r="C2" s="226"/>
      <c r="D2" s="227"/>
      <c r="E2" s="226"/>
      <c r="F2" s="226"/>
      <c r="G2" s="227"/>
      <c r="H2" s="226"/>
      <c r="I2" s="226"/>
      <c r="J2" s="227"/>
      <c r="L2" s="229"/>
      <c r="M2" s="227"/>
      <c r="N2" s="226"/>
      <c r="O2" s="230"/>
      <c r="P2" s="230"/>
      <c r="Q2" s="230"/>
      <c r="R2" s="230"/>
      <c r="S2" s="231"/>
      <c r="T2" s="333"/>
      <c r="U2" s="333"/>
      <c r="V2" s="334"/>
      <c r="W2" s="334"/>
      <c r="X2" s="229" t="s">
        <v>13</v>
      </c>
    </row>
    <row r="3" spans="1:28" s="234" customFormat="1" ht="67.5" customHeight="1">
      <c r="A3" s="335"/>
      <c r="B3" s="232" t="s">
        <v>122</v>
      </c>
      <c r="C3" s="329" t="s">
        <v>17</v>
      </c>
      <c r="D3" s="329"/>
      <c r="E3" s="329"/>
      <c r="F3" s="329" t="s">
        <v>123</v>
      </c>
      <c r="G3" s="329"/>
      <c r="H3" s="329"/>
      <c r="I3" s="329" t="s">
        <v>124</v>
      </c>
      <c r="J3" s="329"/>
      <c r="K3" s="329"/>
      <c r="L3" s="329" t="s">
        <v>125</v>
      </c>
      <c r="M3" s="329"/>
      <c r="N3" s="329"/>
      <c r="O3" s="336" t="s">
        <v>14</v>
      </c>
      <c r="P3" s="337"/>
      <c r="Q3" s="338"/>
      <c r="R3" s="233" t="s">
        <v>126</v>
      </c>
      <c r="S3" s="329" t="s">
        <v>127</v>
      </c>
      <c r="T3" s="329"/>
      <c r="U3" s="329"/>
      <c r="V3" s="329" t="s">
        <v>15</v>
      </c>
      <c r="W3" s="329"/>
      <c r="X3" s="329"/>
    </row>
    <row r="4" spans="1:28" s="239" customFormat="1" ht="19.5" customHeight="1">
      <c r="A4" s="335"/>
      <c r="B4" s="235" t="s">
        <v>85</v>
      </c>
      <c r="C4" s="235" t="s">
        <v>19</v>
      </c>
      <c r="D4" s="235" t="s">
        <v>85</v>
      </c>
      <c r="E4" s="236" t="s">
        <v>2</v>
      </c>
      <c r="F4" s="235" t="s">
        <v>19</v>
      </c>
      <c r="G4" s="235" t="s">
        <v>85</v>
      </c>
      <c r="H4" s="236" t="s">
        <v>2</v>
      </c>
      <c r="I4" s="235" t="s">
        <v>19</v>
      </c>
      <c r="J4" s="235" t="s">
        <v>85</v>
      </c>
      <c r="K4" s="236" t="s">
        <v>2</v>
      </c>
      <c r="L4" s="235" t="s">
        <v>19</v>
      </c>
      <c r="M4" s="235" t="s">
        <v>85</v>
      </c>
      <c r="N4" s="236" t="s">
        <v>2</v>
      </c>
      <c r="O4" s="235" t="s">
        <v>19</v>
      </c>
      <c r="P4" s="235" t="s">
        <v>85</v>
      </c>
      <c r="Q4" s="236" t="s">
        <v>2</v>
      </c>
      <c r="R4" s="237" t="s">
        <v>85</v>
      </c>
      <c r="S4" s="238" t="s">
        <v>19</v>
      </c>
      <c r="T4" s="235" t="s">
        <v>85</v>
      </c>
      <c r="U4" s="236" t="s">
        <v>2</v>
      </c>
      <c r="V4" s="235" t="s">
        <v>19</v>
      </c>
      <c r="W4" s="235" t="s">
        <v>85</v>
      </c>
      <c r="X4" s="236" t="s">
        <v>2</v>
      </c>
    </row>
    <row r="5" spans="1:28" s="244" customFormat="1" ht="11.25" customHeight="1">
      <c r="A5" s="240" t="s">
        <v>3</v>
      </c>
      <c r="B5" s="241">
        <v>1</v>
      </c>
      <c r="C5" s="241">
        <v>2</v>
      </c>
      <c r="D5" s="242">
        <v>3</v>
      </c>
      <c r="E5" s="241">
        <v>4</v>
      </c>
      <c r="F5" s="241">
        <v>5</v>
      </c>
      <c r="G5" s="242">
        <v>6</v>
      </c>
      <c r="H5" s="241">
        <v>7</v>
      </c>
      <c r="I5" s="241">
        <v>8</v>
      </c>
      <c r="J5" s="242">
        <v>9</v>
      </c>
      <c r="K5" s="241">
        <v>10</v>
      </c>
      <c r="L5" s="241">
        <v>11</v>
      </c>
      <c r="M5" s="242">
        <v>12</v>
      </c>
      <c r="N5" s="241">
        <v>13</v>
      </c>
      <c r="O5" s="241">
        <v>14</v>
      </c>
      <c r="P5" s="241">
        <v>15</v>
      </c>
      <c r="Q5" s="241">
        <v>16</v>
      </c>
      <c r="R5" s="241">
        <v>17</v>
      </c>
      <c r="S5" s="243">
        <v>18</v>
      </c>
      <c r="T5" s="241">
        <v>19</v>
      </c>
      <c r="U5" s="241">
        <v>20</v>
      </c>
      <c r="V5" s="241">
        <v>21</v>
      </c>
      <c r="W5" s="241">
        <v>22</v>
      </c>
      <c r="X5" s="241">
        <v>23</v>
      </c>
    </row>
    <row r="6" spans="1:28" s="251" customFormat="1" ht="18" customHeight="1">
      <c r="A6" s="245" t="s">
        <v>16</v>
      </c>
      <c r="B6" s="246">
        <f>SUM(B7:B27)</f>
        <v>3941</v>
      </c>
      <c r="C6" s="246">
        <f>SUM(C7:C27)</f>
        <v>6189</v>
      </c>
      <c r="D6" s="247">
        <f>SUM(D7:D27)</f>
        <v>3812</v>
      </c>
      <c r="E6" s="248">
        <f>D6/C6*100</f>
        <v>61.593149135563095</v>
      </c>
      <c r="F6" s="246">
        <f>SUM(F7:F27)</f>
        <v>245</v>
      </c>
      <c r="G6" s="247">
        <f>SUM(G7:G27)</f>
        <v>167</v>
      </c>
      <c r="H6" s="248">
        <f>G6/F6*100</f>
        <v>68.16326530612244</v>
      </c>
      <c r="I6" s="246">
        <f>SUM(I7:I27)</f>
        <v>58</v>
      </c>
      <c r="J6" s="247">
        <f>SUM(J7:J27)</f>
        <v>67</v>
      </c>
      <c r="K6" s="248">
        <f>J6/I6*100</f>
        <v>115.51724137931035</v>
      </c>
      <c r="L6" s="246">
        <f>SUM(L7:L27)</f>
        <v>146</v>
      </c>
      <c r="M6" s="247">
        <f>SUM(M7:M27)</f>
        <v>83</v>
      </c>
      <c r="N6" s="248">
        <f>M6/L6*100</f>
        <v>56.849315068493155</v>
      </c>
      <c r="O6" s="246">
        <f>SUM(O7:O27)</f>
        <v>3656</v>
      </c>
      <c r="P6" s="246">
        <f>SUM(P7:P27)</f>
        <v>2497</v>
      </c>
      <c r="Q6" s="248">
        <f>P6/O6*100</f>
        <v>68.298687089715543</v>
      </c>
      <c r="R6" s="246">
        <f>SUM(R7:R27)</f>
        <v>3058</v>
      </c>
      <c r="S6" s="249">
        <f>SUM(S7:S27)</f>
        <v>5270</v>
      </c>
      <c r="T6" s="246">
        <f>SUM(T7:T27)</f>
        <v>2998</v>
      </c>
      <c r="U6" s="248">
        <f>T6/S6*100</f>
        <v>56.888045540796959</v>
      </c>
      <c r="V6" s="246">
        <f>SUM(V7:V27)</f>
        <v>4095</v>
      </c>
      <c r="W6" s="246">
        <f>SUM(W7:W27)</f>
        <v>2530</v>
      </c>
      <c r="X6" s="248">
        <f>W6/V6*100</f>
        <v>61.782661782661783</v>
      </c>
      <c r="Y6" s="250"/>
      <c r="AB6" s="252"/>
    </row>
    <row r="7" spans="1:28" s="252" customFormat="1" ht="37.5" customHeight="1">
      <c r="A7" s="253" t="s">
        <v>20</v>
      </c>
      <c r="B7" s="254">
        <v>617</v>
      </c>
      <c r="C7" s="254">
        <v>1317</v>
      </c>
      <c r="D7" s="255">
        <v>575</v>
      </c>
      <c r="E7" s="256">
        <f t="shared" ref="E7:E27" si="0">D7/C7*100</f>
        <v>43.659832953682617</v>
      </c>
      <c r="F7" s="254">
        <v>58</v>
      </c>
      <c r="G7" s="255">
        <v>38</v>
      </c>
      <c r="H7" s="256">
        <f t="shared" ref="H7:H27" si="1">G7/F7*100</f>
        <v>65.517241379310349</v>
      </c>
      <c r="I7" s="254">
        <v>8</v>
      </c>
      <c r="J7" s="255">
        <v>18</v>
      </c>
      <c r="K7" s="256">
        <f t="shared" ref="K7:K26" si="2">J7/I7*100</f>
        <v>225</v>
      </c>
      <c r="L7" s="254">
        <v>19</v>
      </c>
      <c r="M7" s="255">
        <v>13</v>
      </c>
      <c r="N7" s="256">
        <f t="shared" ref="N7:N27" si="3">M7/L7*100</f>
        <v>68.421052631578945</v>
      </c>
      <c r="O7" s="254">
        <v>841</v>
      </c>
      <c r="P7" s="257">
        <v>412</v>
      </c>
      <c r="Q7" s="256">
        <f t="shared" ref="Q7:Q27" si="4">P7/O7*100</f>
        <v>48.989298454221164</v>
      </c>
      <c r="R7" s="257">
        <v>442</v>
      </c>
      <c r="S7" s="258">
        <v>1046</v>
      </c>
      <c r="T7" s="257">
        <v>418</v>
      </c>
      <c r="U7" s="256">
        <f t="shared" ref="U7:U27" si="5">T7/S7*100</f>
        <v>39.961759082217974</v>
      </c>
      <c r="V7" s="257">
        <v>884</v>
      </c>
      <c r="W7" s="257">
        <v>370</v>
      </c>
      <c r="X7" s="256">
        <f t="shared" ref="X7:X27" si="6">W7/V7*100</f>
        <v>41.855203619909503</v>
      </c>
      <c r="Y7" s="250"/>
      <c r="Z7" s="259"/>
    </row>
    <row r="8" spans="1:28" s="260" customFormat="1" ht="40.5" customHeight="1">
      <c r="A8" s="253" t="s">
        <v>21</v>
      </c>
      <c r="B8" s="254">
        <v>572</v>
      </c>
      <c r="C8" s="254">
        <v>986</v>
      </c>
      <c r="D8" s="255">
        <v>560</v>
      </c>
      <c r="E8" s="256">
        <f t="shared" si="0"/>
        <v>56.795131845841787</v>
      </c>
      <c r="F8" s="254">
        <v>32</v>
      </c>
      <c r="G8" s="255">
        <v>18</v>
      </c>
      <c r="H8" s="256">
        <f t="shared" si="1"/>
        <v>56.25</v>
      </c>
      <c r="I8" s="254">
        <v>3</v>
      </c>
      <c r="J8" s="255">
        <v>4</v>
      </c>
      <c r="K8" s="256">
        <f t="shared" si="2"/>
        <v>133.33333333333331</v>
      </c>
      <c r="L8" s="254">
        <v>14</v>
      </c>
      <c r="M8" s="255">
        <v>8</v>
      </c>
      <c r="N8" s="256">
        <f t="shared" si="3"/>
        <v>57.142857142857139</v>
      </c>
      <c r="O8" s="254">
        <v>334</v>
      </c>
      <c r="P8" s="257">
        <v>265</v>
      </c>
      <c r="Q8" s="256">
        <f t="shared" si="4"/>
        <v>79.341317365269461</v>
      </c>
      <c r="R8" s="257">
        <v>435</v>
      </c>
      <c r="S8" s="258">
        <v>868</v>
      </c>
      <c r="T8" s="257">
        <v>430</v>
      </c>
      <c r="U8" s="256">
        <f t="shared" si="5"/>
        <v>49.539170506912441</v>
      </c>
      <c r="V8" s="257">
        <v>598</v>
      </c>
      <c r="W8" s="257">
        <v>339</v>
      </c>
      <c r="X8" s="256">
        <f t="shared" si="6"/>
        <v>56.68896321070234</v>
      </c>
      <c r="Y8" s="250"/>
      <c r="Z8" s="259"/>
    </row>
    <row r="9" spans="1:28" s="252" customFormat="1" ht="18" customHeight="1">
      <c r="A9" s="261" t="s">
        <v>22</v>
      </c>
      <c r="B9" s="254">
        <v>254</v>
      </c>
      <c r="C9" s="254">
        <v>470</v>
      </c>
      <c r="D9" s="255">
        <v>243</v>
      </c>
      <c r="E9" s="256">
        <f t="shared" si="0"/>
        <v>51.702127659574472</v>
      </c>
      <c r="F9" s="254">
        <v>23</v>
      </c>
      <c r="G9" s="255">
        <v>16</v>
      </c>
      <c r="H9" s="256">
        <f t="shared" si="1"/>
        <v>69.565217391304344</v>
      </c>
      <c r="I9" s="254">
        <v>10</v>
      </c>
      <c r="J9" s="255">
        <v>12</v>
      </c>
      <c r="K9" s="256">
        <f t="shared" si="2"/>
        <v>120</v>
      </c>
      <c r="L9" s="254">
        <v>15</v>
      </c>
      <c r="M9" s="255">
        <v>11</v>
      </c>
      <c r="N9" s="256">
        <f t="shared" si="3"/>
        <v>73.333333333333329</v>
      </c>
      <c r="O9" s="254">
        <v>293</v>
      </c>
      <c r="P9" s="257">
        <v>160</v>
      </c>
      <c r="Q9" s="256">
        <f t="shared" si="4"/>
        <v>54.607508532423211</v>
      </c>
      <c r="R9" s="257">
        <v>182</v>
      </c>
      <c r="S9" s="258">
        <v>410</v>
      </c>
      <c r="T9" s="257">
        <v>177</v>
      </c>
      <c r="U9" s="256">
        <f t="shared" si="5"/>
        <v>43.170731707317074</v>
      </c>
      <c r="V9" s="257">
        <v>260</v>
      </c>
      <c r="W9" s="257">
        <v>124</v>
      </c>
      <c r="X9" s="256">
        <f t="shared" si="6"/>
        <v>47.692307692307693</v>
      </c>
      <c r="Y9" s="250"/>
      <c r="Z9" s="259"/>
    </row>
    <row r="10" spans="1:28" s="252" customFormat="1" ht="18" customHeight="1">
      <c r="A10" s="261" t="s">
        <v>23</v>
      </c>
      <c r="B10" s="254">
        <v>419</v>
      </c>
      <c r="C10" s="254">
        <v>586</v>
      </c>
      <c r="D10" s="255">
        <v>389</v>
      </c>
      <c r="E10" s="256">
        <f t="shared" si="0"/>
        <v>66.382252559726965</v>
      </c>
      <c r="F10" s="254">
        <v>38</v>
      </c>
      <c r="G10" s="255">
        <v>24</v>
      </c>
      <c r="H10" s="256">
        <f t="shared" si="1"/>
        <v>63.157894736842103</v>
      </c>
      <c r="I10" s="254">
        <v>9</v>
      </c>
      <c r="J10" s="255">
        <v>11</v>
      </c>
      <c r="K10" s="256">
        <f t="shared" si="2"/>
        <v>122.22222222222223</v>
      </c>
      <c r="L10" s="254">
        <v>32</v>
      </c>
      <c r="M10" s="255">
        <v>19</v>
      </c>
      <c r="N10" s="256">
        <f t="shared" si="3"/>
        <v>59.375</v>
      </c>
      <c r="O10" s="254">
        <v>440</v>
      </c>
      <c r="P10" s="257">
        <v>307</v>
      </c>
      <c r="Q10" s="256">
        <f t="shared" si="4"/>
        <v>69.77272727272728</v>
      </c>
      <c r="R10" s="257">
        <v>309</v>
      </c>
      <c r="S10" s="258">
        <v>474</v>
      </c>
      <c r="T10" s="257">
        <v>298</v>
      </c>
      <c r="U10" s="256">
        <f t="shared" si="5"/>
        <v>62.869198312236286</v>
      </c>
      <c r="V10" s="257">
        <v>393</v>
      </c>
      <c r="W10" s="257">
        <v>257</v>
      </c>
      <c r="X10" s="256">
        <f t="shared" si="6"/>
        <v>65.394402035623415</v>
      </c>
      <c r="Y10" s="250"/>
      <c r="Z10" s="259"/>
    </row>
    <row r="11" spans="1:28" s="252" customFormat="1" ht="18" customHeight="1">
      <c r="A11" s="261" t="s">
        <v>24</v>
      </c>
      <c r="B11" s="254">
        <v>85</v>
      </c>
      <c r="C11" s="254">
        <v>112</v>
      </c>
      <c r="D11" s="255">
        <v>85</v>
      </c>
      <c r="E11" s="256">
        <f t="shared" si="0"/>
        <v>75.892857142857139</v>
      </c>
      <c r="F11" s="254">
        <v>1</v>
      </c>
      <c r="G11" s="255">
        <v>3</v>
      </c>
      <c r="H11" s="256">
        <f t="shared" si="1"/>
        <v>300</v>
      </c>
      <c r="I11" s="254">
        <v>1</v>
      </c>
      <c r="J11" s="255">
        <v>2</v>
      </c>
      <c r="K11" s="256">
        <f t="shared" si="2"/>
        <v>200</v>
      </c>
      <c r="L11" s="254">
        <v>1</v>
      </c>
      <c r="M11" s="255">
        <v>2</v>
      </c>
      <c r="N11" s="256">
        <f t="shared" si="3"/>
        <v>200</v>
      </c>
      <c r="O11" s="254">
        <v>82</v>
      </c>
      <c r="P11" s="257">
        <v>80</v>
      </c>
      <c r="Q11" s="256">
        <f t="shared" si="4"/>
        <v>97.560975609756099</v>
      </c>
      <c r="R11" s="257">
        <v>69</v>
      </c>
      <c r="S11" s="258">
        <v>102</v>
      </c>
      <c r="T11" s="257">
        <v>69</v>
      </c>
      <c r="U11" s="256">
        <f t="shared" si="5"/>
        <v>67.64705882352942</v>
      </c>
      <c r="V11" s="257">
        <v>79</v>
      </c>
      <c r="W11" s="257">
        <v>65</v>
      </c>
      <c r="X11" s="256">
        <f t="shared" si="6"/>
        <v>82.278481012658233</v>
      </c>
      <c r="Y11" s="250"/>
      <c r="Z11" s="259"/>
    </row>
    <row r="12" spans="1:28" s="252" customFormat="1" ht="18" customHeight="1">
      <c r="A12" s="261" t="s">
        <v>25</v>
      </c>
      <c r="B12" s="254">
        <v>45</v>
      </c>
      <c r="C12" s="254">
        <v>61</v>
      </c>
      <c r="D12" s="255">
        <v>45</v>
      </c>
      <c r="E12" s="256">
        <f t="shared" si="0"/>
        <v>73.770491803278688</v>
      </c>
      <c r="F12" s="254">
        <v>1</v>
      </c>
      <c r="G12" s="255">
        <v>2</v>
      </c>
      <c r="H12" s="256">
        <f t="shared" si="1"/>
        <v>200</v>
      </c>
      <c r="I12" s="254">
        <v>0</v>
      </c>
      <c r="J12" s="255">
        <v>0</v>
      </c>
      <c r="K12" s="256" t="s">
        <v>86</v>
      </c>
      <c r="L12" s="254">
        <v>1</v>
      </c>
      <c r="M12" s="255">
        <v>2</v>
      </c>
      <c r="N12" s="256">
        <f t="shared" si="3"/>
        <v>200</v>
      </c>
      <c r="O12" s="254">
        <v>42</v>
      </c>
      <c r="P12" s="257">
        <v>27</v>
      </c>
      <c r="Q12" s="256">
        <f t="shared" si="4"/>
        <v>64.285714285714292</v>
      </c>
      <c r="R12" s="257">
        <v>33</v>
      </c>
      <c r="S12" s="258">
        <v>49</v>
      </c>
      <c r="T12" s="257">
        <v>33</v>
      </c>
      <c r="U12" s="256">
        <f t="shared" si="5"/>
        <v>67.346938775510196</v>
      </c>
      <c r="V12" s="257">
        <v>38</v>
      </c>
      <c r="W12" s="257">
        <v>32</v>
      </c>
      <c r="X12" s="256">
        <f t="shared" si="6"/>
        <v>84.210526315789465</v>
      </c>
      <c r="Y12" s="250"/>
      <c r="Z12" s="259"/>
    </row>
    <row r="13" spans="1:28" s="252" customFormat="1" ht="18" customHeight="1">
      <c r="A13" s="261" t="s">
        <v>26</v>
      </c>
      <c r="B13" s="254">
        <v>130</v>
      </c>
      <c r="C13" s="254">
        <v>183</v>
      </c>
      <c r="D13" s="255">
        <v>130</v>
      </c>
      <c r="E13" s="256">
        <f t="shared" si="0"/>
        <v>71.038251366120221</v>
      </c>
      <c r="F13" s="254">
        <v>4</v>
      </c>
      <c r="G13" s="255">
        <v>7</v>
      </c>
      <c r="H13" s="256">
        <f t="shared" si="1"/>
        <v>175</v>
      </c>
      <c r="I13" s="254">
        <v>3</v>
      </c>
      <c r="J13" s="255">
        <v>2</v>
      </c>
      <c r="K13" s="256">
        <f t="shared" si="2"/>
        <v>66.666666666666657</v>
      </c>
      <c r="L13" s="254">
        <v>0</v>
      </c>
      <c r="M13" s="255">
        <v>3</v>
      </c>
      <c r="N13" s="256" t="s">
        <v>86</v>
      </c>
      <c r="O13" s="254">
        <v>158</v>
      </c>
      <c r="P13" s="257">
        <v>104</v>
      </c>
      <c r="Q13" s="256">
        <f t="shared" si="4"/>
        <v>65.822784810126578</v>
      </c>
      <c r="R13" s="257">
        <v>100</v>
      </c>
      <c r="S13" s="258">
        <v>157</v>
      </c>
      <c r="T13" s="257">
        <v>100</v>
      </c>
      <c r="U13" s="256">
        <f t="shared" si="5"/>
        <v>63.694267515923563</v>
      </c>
      <c r="V13" s="257">
        <v>147</v>
      </c>
      <c r="W13" s="257">
        <v>87</v>
      </c>
      <c r="X13" s="256">
        <f t="shared" si="6"/>
        <v>59.183673469387756</v>
      </c>
      <c r="Y13" s="250"/>
      <c r="Z13" s="259"/>
    </row>
    <row r="14" spans="1:28" s="252" customFormat="1" ht="18" customHeight="1">
      <c r="A14" s="261" t="s">
        <v>27</v>
      </c>
      <c r="B14" s="254">
        <v>112</v>
      </c>
      <c r="C14" s="254">
        <v>138</v>
      </c>
      <c r="D14" s="255">
        <v>112</v>
      </c>
      <c r="E14" s="256">
        <f t="shared" si="0"/>
        <v>81.159420289855078</v>
      </c>
      <c r="F14" s="254">
        <v>7</v>
      </c>
      <c r="G14" s="255">
        <v>5</v>
      </c>
      <c r="H14" s="256">
        <f t="shared" si="1"/>
        <v>71.428571428571431</v>
      </c>
      <c r="I14" s="254">
        <v>2</v>
      </c>
      <c r="J14" s="255">
        <v>0</v>
      </c>
      <c r="K14" s="256">
        <f t="shared" si="2"/>
        <v>0</v>
      </c>
      <c r="L14" s="254">
        <v>0</v>
      </c>
      <c r="M14" s="255">
        <v>1</v>
      </c>
      <c r="N14" s="256" t="s">
        <v>86</v>
      </c>
      <c r="O14" s="254">
        <v>82</v>
      </c>
      <c r="P14" s="257">
        <v>54</v>
      </c>
      <c r="Q14" s="256">
        <f t="shared" si="4"/>
        <v>65.853658536585371</v>
      </c>
      <c r="R14" s="257">
        <v>89</v>
      </c>
      <c r="S14" s="258">
        <v>113</v>
      </c>
      <c r="T14" s="257">
        <v>89</v>
      </c>
      <c r="U14" s="256">
        <f t="shared" si="5"/>
        <v>78.761061946902657</v>
      </c>
      <c r="V14" s="257">
        <v>95</v>
      </c>
      <c r="W14" s="257">
        <v>79</v>
      </c>
      <c r="X14" s="256">
        <f t="shared" si="6"/>
        <v>83.15789473684211</v>
      </c>
      <c r="Y14" s="250"/>
      <c r="Z14" s="259"/>
    </row>
    <row r="15" spans="1:28" s="252" customFormat="1" ht="18" customHeight="1">
      <c r="A15" s="261" t="s">
        <v>28</v>
      </c>
      <c r="B15" s="254">
        <v>225</v>
      </c>
      <c r="C15" s="254">
        <v>291</v>
      </c>
      <c r="D15" s="255">
        <v>220</v>
      </c>
      <c r="E15" s="256">
        <f t="shared" si="0"/>
        <v>75.601374570446737</v>
      </c>
      <c r="F15" s="254">
        <v>7</v>
      </c>
      <c r="G15" s="255">
        <v>6</v>
      </c>
      <c r="H15" s="256">
        <f t="shared" si="1"/>
        <v>85.714285714285708</v>
      </c>
      <c r="I15" s="254">
        <v>8</v>
      </c>
      <c r="J15" s="255">
        <v>4</v>
      </c>
      <c r="K15" s="256">
        <f t="shared" si="2"/>
        <v>50</v>
      </c>
      <c r="L15" s="254">
        <v>2</v>
      </c>
      <c r="M15" s="255">
        <v>0</v>
      </c>
      <c r="N15" s="256">
        <f t="shared" si="3"/>
        <v>0</v>
      </c>
      <c r="O15" s="254">
        <v>151</v>
      </c>
      <c r="P15" s="257">
        <v>94</v>
      </c>
      <c r="Q15" s="256">
        <f t="shared" si="4"/>
        <v>62.251655629139066</v>
      </c>
      <c r="R15" s="257">
        <v>182</v>
      </c>
      <c r="S15" s="258">
        <v>260</v>
      </c>
      <c r="T15" s="257">
        <v>181</v>
      </c>
      <c r="U15" s="256">
        <f t="shared" si="5"/>
        <v>69.615384615384613</v>
      </c>
      <c r="V15" s="257">
        <v>204</v>
      </c>
      <c r="W15" s="257">
        <v>144</v>
      </c>
      <c r="X15" s="256">
        <f t="shared" si="6"/>
        <v>70.588235294117652</v>
      </c>
      <c r="Y15" s="250"/>
      <c r="Z15" s="259"/>
    </row>
    <row r="16" spans="1:28" s="252" customFormat="1" ht="18" customHeight="1">
      <c r="A16" s="261" t="s">
        <v>29</v>
      </c>
      <c r="B16" s="254">
        <v>229</v>
      </c>
      <c r="C16" s="254">
        <v>248</v>
      </c>
      <c r="D16" s="255">
        <v>221</v>
      </c>
      <c r="E16" s="256">
        <f t="shared" si="0"/>
        <v>89.112903225806448</v>
      </c>
      <c r="F16" s="254">
        <v>3</v>
      </c>
      <c r="G16" s="255">
        <v>1</v>
      </c>
      <c r="H16" s="256">
        <f t="shared" si="1"/>
        <v>33.333333333333329</v>
      </c>
      <c r="I16" s="254">
        <v>2</v>
      </c>
      <c r="J16" s="255">
        <v>2</v>
      </c>
      <c r="K16" s="256">
        <f t="shared" si="2"/>
        <v>100</v>
      </c>
      <c r="L16" s="254">
        <v>5</v>
      </c>
      <c r="M16" s="255">
        <v>2</v>
      </c>
      <c r="N16" s="256">
        <f t="shared" si="3"/>
        <v>40</v>
      </c>
      <c r="O16" s="254">
        <v>139</v>
      </c>
      <c r="P16" s="257">
        <v>142</v>
      </c>
      <c r="Q16" s="256">
        <f t="shared" si="4"/>
        <v>102.15827338129498</v>
      </c>
      <c r="R16" s="257">
        <v>192</v>
      </c>
      <c r="S16" s="258">
        <v>215</v>
      </c>
      <c r="T16" s="257">
        <v>190</v>
      </c>
      <c r="U16" s="256">
        <f t="shared" si="5"/>
        <v>88.372093023255815</v>
      </c>
      <c r="V16" s="257">
        <v>93</v>
      </c>
      <c r="W16" s="257">
        <v>134</v>
      </c>
      <c r="X16" s="256">
        <f t="shared" si="6"/>
        <v>144.08602150537635</v>
      </c>
      <c r="Y16" s="250"/>
      <c r="Z16" s="259"/>
    </row>
    <row r="17" spans="1:26" s="252" customFormat="1" ht="18" customHeight="1">
      <c r="A17" s="261" t="s">
        <v>30</v>
      </c>
      <c r="B17" s="254">
        <v>36</v>
      </c>
      <c r="C17" s="254">
        <v>34</v>
      </c>
      <c r="D17" s="255">
        <v>36</v>
      </c>
      <c r="E17" s="256">
        <f t="shared" si="0"/>
        <v>105.88235294117648</v>
      </c>
      <c r="F17" s="254">
        <v>1</v>
      </c>
      <c r="G17" s="255">
        <v>0</v>
      </c>
      <c r="H17" s="256">
        <f t="shared" si="1"/>
        <v>0</v>
      </c>
      <c r="I17" s="254">
        <v>0</v>
      </c>
      <c r="J17" s="255">
        <v>2</v>
      </c>
      <c r="K17" s="256" t="s">
        <v>86</v>
      </c>
      <c r="L17" s="254">
        <v>5</v>
      </c>
      <c r="M17" s="255">
        <v>0</v>
      </c>
      <c r="N17" s="256">
        <f t="shared" si="3"/>
        <v>0</v>
      </c>
      <c r="O17" s="254">
        <v>18</v>
      </c>
      <c r="P17" s="257">
        <v>19</v>
      </c>
      <c r="Q17" s="256">
        <f t="shared" si="4"/>
        <v>105.55555555555556</v>
      </c>
      <c r="R17" s="257">
        <v>30</v>
      </c>
      <c r="S17" s="258">
        <v>29</v>
      </c>
      <c r="T17" s="257">
        <v>30</v>
      </c>
      <c r="U17" s="256">
        <f t="shared" si="5"/>
        <v>103.44827586206897</v>
      </c>
      <c r="V17" s="257">
        <v>29</v>
      </c>
      <c r="W17" s="257">
        <v>28</v>
      </c>
      <c r="X17" s="256">
        <f t="shared" si="6"/>
        <v>96.551724137931032</v>
      </c>
      <c r="Y17" s="250"/>
      <c r="Z17" s="259"/>
    </row>
    <row r="18" spans="1:26" s="252" customFormat="1" ht="18" customHeight="1">
      <c r="A18" s="261" t="s">
        <v>31</v>
      </c>
      <c r="B18" s="254">
        <v>252</v>
      </c>
      <c r="C18" s="254">
        <v>321</v>
      </c>
      <c r="D18" s="255">
        <v>250</v>
      </c>
      <c r="E18" s="256">
        <f t="shared" si="0"/>
        <v>77.881619937694708</v>
      </c>
      <c r="F18" s="254">
        <v>12</v>
      </c>
      <c r="G18" s="255">
        <v>5</v>
      </c>
      <c r="H18" s="256">
        <f t="shared" si="1"/>
        <v>41.666666666666671</v>
      </c>
      <c r="I18" s="254">
        <v>0</v>
      </c>
      <c r="J18" s="255">
        <v>0</v>
      </c>
      <c r="K18" s="256" t="s">
        <v>86</v>
      </c>
      <c r="L18" s="254">
        <v>0</v>
      </c>
      <c r="M18" s="255">
        <v>4</v>
      </c>
      <c r="N18" s="256" t="s">
        <v>86</v>
      </c>
      <c r="O18" s="254">
        <v>156</v>
      </c>
      <c r="P18" s="257">
        <v>151</v>
      </c>
      <c r="Q18" s="256">
        <f t="shared" si="4"/>
        <v>96.794871794871796</v>
      </c>
      <c r="R18" s="257">
        <v>219</v>
      </c>
      <c r="S18" s="258">
        <v>276</v>
      </c>
      <c r="T18" s="257">
        <v>217</v>
      </c>
      <c r="U18" s="256">
        <f t="shared" si="5"/>
        <v>78.623188405797109</v>
      </c>
      <c r="V18" s="257">
        <v>219</v>
      </c>
      <c r="W18" s="257">
        <v>192</v>
      </c>
      <c r="X18" s="256">
        <f t="shared" si="6"/>
        <v>87.671232876712324</v>
      </c>
      <c r="Y18" s="250"/>
      <c r="Z18" s="259"/>
    </row>
    <row r="19" spans="1:26" s="252" customFormat="1" ht="18" customHeight="1">
      <c r="A19" s="261" t="s">
        <v>32</v>
      </c>
      <c r="B19" s="254">
        <v>46</v>
      </c>
      <c r="C19" s="254">
        <v>68</v>
      </c>
      <c r="D19" s="255">
        <v>46</v>
      </c>
      <c r="E19" s="256">
        <f t="shared" si="0"/>
        <v>67.64705882352942</v>
      </c>
      <c r="F19" s="254">
        <v>1</v>
      </c>
      <c r="G19" s="255">
        <v>0</v>
      </c>
      <c r="H19" s="256">
        <f t="shared" si="1"/>
        <v>0</v>
      </c>
      <c r="I19" s="254">
        <v>0</v>
      </c>
      <c r="J19" s="255">
        <v>0</v>
      </c>
      <c r="K19" s="256" t="s">
        <v>86</v>
      </c>
      <c r="L19" s="254">
        <v>1</v>
      </c>
      <c r="M19" s="255">
        <v>0</v>
      </c>
      <c r="N19" s="256">
        <f t="shared" si="3"/>
        <v>0</v>
      </c>
      <c r="O19" s="254">
        <v>61</v>
      </c>
      <c r="P19" s="257">
        <v>42</v>
      </c>
      <c r="Q19" s="256">
        <f t="shared" si="4"/>
        <v>68.852459016393439</v>
      </c>
      <c r="R19" s="257">
        <v>40</v>
      </c>
      <c r="S19" s="258">
        <v>61</v>
      </c>
      <c r="T19" s="257">
        <v>40</v>
      </c>
      <c r="U19" s="256">
        <f t="shared" si="5"/>
        <v>65.573770491803273</v>
      </c>
      <c r="V19" s="257">
        <v>55</v>
      </c>
      <c r="W19" s="257">
        <v>37</v>
      </c>
      <c r="X19" s="256">
        <f t="shared" si="6"/>
        <v>67.272727272727266</v>
      </c>
      <c r="Y19" s="250"/>
      <c r="Z19" s="259"/>
    </row>
    <row r="20" spans="1:26" s="252" customFormat="1" ht="18" customHeight="1">
      <c r="A20" s="261" t="s">
        <v>33</v>
      </c>
      <c r="B20" s="254">
        <v>157</v>
      </c>
      <c r="C20" s="254">
        <v>179</v>
      </c>
      <c r="D20" s="255">
        <v>154</v>
      </c>
      <c r="E20" s="256">
        <f t="shared" si="0"/>
        <v>86.033519553072622</v>
      </c>
      <c r="F20" s="254">
        <v>0</v>
      </c>
      <c r="G20" s="255">
        <v>8</v>
      </c>
      <c r="H20" s="256" t="s">
        <v>86</v>
      </c>
      <c r="I20" s="254">
        <v>0</v>
      </c>
      <c r="J20" s="255">
        <v>1</v>
      </c>
      <c r="K20" s="256" t="s">
        <v>86</v>
      </c>
      <c r="L20" s="254">
        <v>5</v>
      </c>
      <c r="M20" s="255">
        <v>2</v>
      </c>
      <c r="N20" s="256">
        <f t="shared" si="3"/>
        <v>40</v>
      </c>
      <c r="O20" s="254">
        <v>119</v>
      </c>
      <c r="P20" s="257">
        <v>119</v>
      </c>
      <c r="Q20" s="256">
        <f t="shared" si="4"/>
        <v>100</v>
      </c>
      <c r="R20" s="257">
        <v>131</v>
      </c>
      <c r="S20" s="258">
        <v>167</v>
      </c>
      <c r="T20" s="257">
        <v>131</v>
      </c>
      <c r="U20" s="256">
        <f t="shared" si="5"/>
        <v>78.443113772455092</v>
      </c>
      <c r="V20" s="257">
        <v>139</v>
      </c>
      <c r="W20" s="257">
        <v>120</v>
      </c>
      <c r="X20" s="256">
        <f t="shared" si="6"/>
        <v>86.330935251798564</v>
      </c>
      <c r="Y20" s="250"/>
      <c r="Z20" s="259"/>
    </row>
    <row r="21" spans="1:26" s="252" customFormat="1" ht="18" customHeight="1">
      <c r="A21" s="261" t="s">
        <v>34</v>
      </c>
      <c r="B21" s="254">
        <v>186</v>
      </c>
      <c r="C21" s="254">
        <v>319</v>
      </c>
      <c r="D21" s="255">
        <v>183</v>
      </c>
      <c r="E21" s="256">
        <f t="shared" si="0"/>
        <v>57.36677115987461</v>
      </c>
      <c r="F21" s="254">
        <v>12</v>
      </c>
      <c r="G21" s="255">
        <v>4</v>
      </c>
      <c r="H21" s="256">
        <f t="shared" si="1"/>
        <v>33.333333333333329</v>
      </c>
      <c r="I21" s="254">
        <v>2</v>
      </c>
      <c r="J21" s="255">
        <v>4</v>
      </c>
      <c r="K21" s="256">
        <f t="shared" si="2"/>
        <v>200</v>
      </c>
      <c r="L21" s="254">
        <v>3</v>
      </c>
      <c r="M21" s="255">
        <v>0</v>
      </c>
      <c r="N21" s="256">
        <f t="shared" si="3"/>
        <v>0</v>
      </c>
      <c r="O21" s="254">
        <v>193</v>
      </c>
      <c r="P21" s="257">
        <v>140</v>
      </c>
      <c r="Q21" s="256">
        <f t="shared" si="4"/>
        <v>72.538860103626945</v>
      </c>
      <c r="R21" s="257">
        <v>155</v>
      </c>
      <c r="S21" s="258">
        <v>289</v>
      </c>
      <c r="T21" s="257">
        <v>154</v>
      </c>
      <c r="U21" s="256">
        <f t="shared" si="5"/>
        <v>53.287197231833908</v>
      </c>
      <c r="V21" s="257">
        <v>257</v>
      </c>
      <c r="W21" s="257">
        <v>144</v>
      </c>
      <c r="X21" s="256">
        <f t="shared" si="6"/>
        <v>56.031128404669261</v>
      </c>
      <c r="Y21" s="250"/>
      <c r="Z21" s="259"/>
    </row>
    <row r="22" spans="1:26" s="252" customFormat="1" ht="18" customHeight="1">
      <c r="A22" s="261" t="s">
        <v>35</v>
      </c>
      <c r="B22" s="254">
        <v>130</v>
      </c>
      <c r="C22" s="254">
        <v>213</v>
      </c>
      <c r="D22" s="255">
        <v>128</v>
      </c>
      <c r="E22" s="256">
        <f t="shared" si="0"/>
        <v>60.093896713615024</v>
      </c>
      <c r="F22" s="254">
        <v>6</v>
      </c>
      <c r="G22" s="255">
        <v>4</v>
      </c>
      <c r="H22" s="256">
        <f t="shared" si="1"/>
        <v>66.666666666666657</v>
      </c>
      <c r="I22" s="254">
        <v>1</v>
      </c>
      <c r="J22" s="255">
        <v>0</v>
      </c>
      <c r="K22" s="256">
        <f t="shared" si="2"/>
        <v>0</v>
      </c>
      <c r="L22" s="254">
        <v>11</v>
      </c>
      <c r="M22" s="255">
        <v>2</v>
      </c>
      <c r="N22" s="256">
        <f t="shared" si="3"/>
        <v>18.181818181818183</v>
      </c>
      <c r="O22" s="254">
        <v>132</v>
      </c>
      <c r="P22" s="257">
        <v>89</v>
      </c>
      <c r="Q22" s="256">
        <f t="shared" si="4"/>
        <v>67.424242424242422</v>
      </c>
      <c r="R22" s="257">
        <v>99</v>
      </c>
      <c r="S22" s="258">
        <v>187</v>
      </c>
      <c r="T22" s="257">
        <v>98</v>
      </c>
      <c r="U22" s="256">
        <f t="shared" si="5"/>
        <v>52.406417112299465</v>
      </c>
      <c r="V22" s="257">
        <v>157</v>
      </c>
      <c r="W22" s="257">
        <v>86</v>
      </c>
      <c r="X22" s="256">
        <f t="shared" si="6"/>
        <v>54.777070063694268</v>
      </c>
      <c r="Y22" s="250"/>
      <c r="Z22" s="259"/>
    </row>
    <row r="23" spans="1:26" s="252" customFormat="1" ht="18" customHeight="1">
      <c r="A23" s="261" t="s">
        <v>36</v>
      </c>
      <c r="B23" s="254">
        <v>134</v>
      </c>
      <c r="C23" s="254">
        <v>156</v>
      </c>
      <c r="D23" s="255">
        <v>133</v>
      </c>
      <c r="E23" s="256">
        <f t="shared" si="0"/>
        <v>85.256410256410248</v>
      </c>
      <c r="F23" s="254">
        <v>2</v>
      </c>
      <c r="G23" s="255">
        <v>0</v>
      </c>
      <c r="H23" s="256">
        <f t="shared" si="1"/>
        <v>0</v>
      </c>
      <c r="I23" s="254">
        <v>1</v>
      </c>
      <c r="J23" s="255">
        <v>0</v>
      </c>
      <c r="K23" s="256">
        <f t="shared" si="2"/>
        <v>0</v>
      </c>
      <c r="L23" s="254">
        <v>4</v>
      </c>
      <c r="M23" s="255">
        <v>4</v>
      </c>
      <c r="N23" s="256">
        <f t="shared" si="3"/>
        <v>100</v>
      </c>
      <c r="O23" s="254">
        <v>108</v>
      </c>
      <c r="P23" s="257">
        <v>81</v>
      </c>
      <c r="Q23" s="256">
        <f t="shared" si="4"/>
        <v>75</v>
      </c>
      <c r="R23" s="257">
        <v>108</v>
      </c>
      <c r="S23" s="258">
        <v>137</v>
      </c>
      <c r="T23" s="257">
        <v>107</v>
      </c>
      <c r="U23" s="256">
        <f t="shared" si="5"/>
        <v>78.102189781021906</v>
      </c>
      <c r="V23" s="257">
        <v>116</v>
      </c>
      <c r="W23" s="257">
        <v>97</v>
      </c>
      <c r="X23" s="256">
        <f t="shared" si="6"/>
        <v>83.620689655172413</v>
      </c>
      <c r="Y23" s="250"/>
      <c r="Z23" s="259"/>
    </row>
    <row r="24" spans="1:26" s="252" customFormat="1" ht="18" customHeight="1">
      <c r="A24" s="261" t="s">
        <v>37</v>
      </c>
      <c r="B24" s="254">
        <v>85</v>
      </c>
      <c r="C24" s="254">
        <v>140</v>
      </c>
      <c r="D24" s="255">
        <v>80</v>
      </c>
      <c r="E24" s="256">
        <f t="shared" si="0"/>
        <v>57.142857142857139</v>
      </c>
      <c r="F24" s="254">
        <v>18</v>
      </c>
      <c r="G24" s="255">
        <v>11</v>
      </c>
      <c r="H24" s="256">
        <f t="shared" si="1"/>
        <v>61.111111111111114</v>
      </c>
      <c r="I24" s="254">
        <v>6</v>
      </c>
      <c r="J24" s="255">
        <v>0</v>
      </c>
      <c r="K24" s="256">
        <f t="shared" si="2"/>
        <v>0</v>
      </c>
      <c r="L24" s="254">
        <v>12</v>
      </c>
      <c r="M24" s="255">
        <v>1</v>
      </c>
      <c r="N24" s="256">
        <f t="shared" si="3"/>
        <v>8.3333333333333321</v>
      </c>
      <c r="O24" s="254">
        <v>93</v>
      </c>
      <c r="P24" s="257">
        <v>60</v>
      </c>
      <c r="Q24" s="256">
        <f t="shared" si="4"/>
        <v>64.516129032258064</v>
      </c>
      <c r="R24" s="257">
        <v>59</v>
      </c>
      <c r="S24" s="258">
        <v>116</v>
      </c>
      <c r="T24" s="257">
        <v>55</v>
      </c>
      <c r="U24" s="256">
        <f t="shared" si="5"/>
        <v>47.413793103448278</v>
      </c>
      <c r="V24" s="257">
        <v>91</v>
      </c>
      <c r="W24" s="257">
        <v>50</v>
      </c>
      <c r="X24" s="256">
        <f t="shared" si="6"/>
        <v>54.945054945054949</v>
      </c>
      <c r="Y24" s="250"/>
      <c r="Z24" s="259"/>
    </row>
    <row r="25" spans="1:26" s="252" customFormat="1" ht="18" customHeight="1">
      <c r="A25" s="261" t="s">
        <v>38</v>
      </c>
      <c r="B25" s="254">
        <v>81</v>
      </c>
      <c r="C25" s="254">
        <v>149</v>
      </c>
      <c r="D25" s="255">
        <v>79</v>
      </c>
      <c r="E25" s="256">
        <f t="shared" si="0"/>
        <v>53.020134228187921</v>
      </c>
      <c r="F25" s="254">
        <v>13</v>
      </c>
      <c r="G25" s="255">
        <v>4</v>
      </c>
      <c r="H25" s="256">
        <f t="shared" si="1"/>
        <v>30.76923076923077</v>
      </c>
      <c r="I25" s="254">
        <v>1</v>
      </c>
      <c r="J25" s="255">
        <v>1</v>
      </c>
      <c r="K25" s="256">
        <f t="shared" si="2"/>
        <v>100</v>
      </c>
      <c r="L25" s="254">
        <v>9</v>
      </c>
      <c r="M25" s="255">
        <v>3</v>
      </c>
      <c r="N25" s="256">
        <f t="shared" si="3"/>
        <v>33.333333333333329</v>
      </c>
      <c r="O25" s="254">
        <v>105</v>
      </c>
      <c r="P25" s="257">
        <v>68</v>
      </c>
      <c r="Q25" s="256">
        <f t="shared" si="4"/>
        <v>64.761904761904759</v>
      </c>
      <c r="R25" s="257">
        <v>69</v>
      </c>
      <c r="S25" s="258">
        <v>123</v>
      </c>
      <c r="T25" s="257">
        <v>67</v>
      </c>
      <c r="U25" s="256">
        <f t="shared" si="5"/>
        <v>54.471544715447152</v>
      </c>
      <c r="V25" s="257">
        <v>96</v>
      </c>
      <c r="W25" s="257">
        <v>55</v>
      </c>
      <c r="X25" s="256">
        <f t="shared" si="6"/>
        <v>57.291666666666664</v>
      </c>
      <c r="Y25" s="250"/>
      <c r="Z25" s="259"/>
    </row>
    <row r="26" spans="1:26" s="252" customFormat="1" ht="18" customHeight="1">
      <c r="A26" s="262" t="s">
        <v>39</v>
      </c>
      <c r="B26" s="263">
        <v>71</v>
      </c>
      <c r="C26" s="263">
        <v>104</v>
      </c>
      <c r="D26" s="264">
        <v>69</v>
      </c>
      <c r="E26" s="265">
        <f t="shared" si="0"/>
        <v>66.34615384615384</v>
      </c>
      <c r="F26" s="263">
        <v>2</v>
      </c>
      <c r="G26" s="264">
        <v>4</v>
      </c>
      <c r="H26" s="256">
        <f t="shared" si="1"/>
        <v>200</v>
      </c>
      <c r="I26" s="263">
        <v>1</v>
      </c>
      <c r="J26" s="264">
        <v>4</v>
      </c>
      <c r="K26" s="256">
        <f t="shared" si="2"/>
        <v>400</v>
      </c>
      <c r="L26" s="263">
        <v>4</v>
      </c>
      <c r="M26" s="264">
        <v>6</v>
      </c>
      <c r="N26" s="265">
        <f t="shared" si="3"/>
        <v>150</v>
      </c>
      <c r="O26" s="263">
        <v>64</v>
      </c>
      <c r="P26" s="266">
        <v>42</v>
      </c>
      <c r="Q26" s="265">
        <f t="shared" si="4"/>
        <v>65.625</v>
      </c>
      <c r="R26" s="266">
        <v>55</v>
      </c>
      <c r="S26" s="267">
        <v>91</v>
      </c>
      <c r="T26" s="266">
        <v>54</v>
      </c>
      <c r="U26" s="265">
        <f t="shared" si="5"/>
        <v>59.340659340659343</v>
      </c>
      <c r="V26" s="266">
        <v>75</v>
      </c>
      <c r="W26" s="266">
        <v>47</v>
      </c>
      <c r="X26" s="265">
        <f t="shared" si="6"/>
        <v>62.666666666666671</v>
      </c>
      <c r="Y26" s="250"/>
      <c r="Z26" s="259"/>
    </row>
    <row r="27" spans="1:26" s="270" customFormat="1" ht="18" customHeight="1">
      <c r="A27" s="261" t="s">
        <v>40</v>
      </c>
      <c r="B27" s="254">
        <v>75</v>
      </c>
      <c r="C27" s="254">
        <v>114</v>
      </c>
      <c r="D27" s="255">
        <v>74</v>
      </c>
      <c r="E27" s="256">
        <f t="shared" si="0"/>
        <v>64.912280701754383</v>
      </c>
      <c r="F27" s="254">
        <v>4</v>
      </c>
      <c r="G27" s="255">
        <v>7</v>
      </c>
      <c r="H27" s="256">
        <f t="shared" si="1"/>
        <v>175</v>
      </c>
      <c r="I27" s="254">
        <v>0</v>
      </c>
      <c r="J27" s="255">
        <v>0</v>
      </c>
      <c r="K27" s="256" t="s">
        <v>86</v>
      </c>
      <c r="L27" s="254">
        <v>3</v>
      </c>
      <c r="M27" s="255">
        <v>0</v>
      </c>
      <c r="N27" s="256">
        <f t="shared" si="3"/>
        <v>0</v>
      </c>
      <c r="O27" s="254">
        <v>45</v>
      </c>
      <c r="P27" s="257">
        <v>41</v>
      </c>
      <c r="Q27" s="256">
        <f t="shared" si="4"/>
        <v>91.111111111111114</v>
      </c>
      <c r="R27" s="257">
        <v>60</v>
      </c>
      <c r="S27" s="258">
        <v>100</v>
      </c>
      <c r="T27" s="257">
        <v>60</v>
      </c>
      <c r="U27" s="256">
        <f t="shared" si="5"/>
        <v>60</v>
      </c>
      <c r="V27" s="257">
        <v>70</v>
      </c>
      <c r="W27" s="257">
        <v>43</v>
      </c>
      <c r="X27" s="256">
        <f t="shared" si="6"/>
        <v>61.428571428571431</v>
      </c>
      <c r="Y27" s="268"/>
      <c r="Z27" s="269"/>
    </row>
    <row r="28" spans="1:26">
      <c r="I28" s="272"/>
      <c r="J28" s="272"/>
      <c r="K28" s="272"/>
      <c r="L28" s="330" t="s">
        <v>120</v>
      </c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1:26" ht="30" customHeight="1">
      <c r="I29" s="272"/>
      <c r="J29" s="272"/>
      <c r="K29" s="272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</row>
    <row r="30" spans="1:26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272"/>
      <c r="U30" s="272"/>
    </row>
    <row r="31" spans="1:26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/>
      <c r="T31" s="272"/>
      <c r="U31" s="272"/>
    </row>
    <row r="32" spans="1:26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3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3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3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3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3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3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3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3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3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3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3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3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3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3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3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3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3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3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3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3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3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3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3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3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3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3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3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3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3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3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3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3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3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3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3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3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3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3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3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3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3"/>
      <c r="T75" s="272"/>
      <c r="U75" s="272"/>
    </row>
    <row r="76" spans="9:21">
      <c r="R76" s="272"/>
    </row>
    <row r="77" spans="9:21">
      <c r="R77" s="272"/>
    </row>
    <row r="78" spans="9:21">
      <c r="R78" s="272"/>
    </row>
    <row r="79" spans="9:21">
      <c r="R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2">
    <mergeCell ref="A3:A4"/>
    <mergeCell ref="C3:E3"/>
    <mergeCell ref="F3:H3"/>
    <mergeCell ref="I3:K3"/>
    <mergeCell ref="L3:N3"/>
    <mergeCell ref="V3:X3"/>
    <mergeCell ref="L28:X29"/>
    <mergeCell ref="B1:K1"/>
    <mergeCell ref="T2:U2"/>
    <mergeCell ref="V2:W2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view="pageBreakPreview" zoomScale="80" zoomScaleNormal="70" zoomScaleSheetLayoutView="80" workbookViewId="0">
      <selection activeCell="G9" sqref="G9"/>
    </sheetView>
  </sheetViews>
  <sheetFormatPr defaultColWidth="8" defaultRowHeight="12.75"/>
  <cols>
    <col min="1" max="1" width="60.85546875" style="1" customWidth="1"/>
    <col min="2" max="2" width="22.5703125" style="1" customWidth="1"/>
    <col min="3" max="3" width="22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54.75" customHeight="1">
      <c r="A1" s="326" t="s">
        <v>128</v>
      </c>
      <c r="B1" s="326"/>
      <c r="C1" s="326"/>
      <c r="D1" s="326"/>
      <c r="E1" s="326"/>
    </row>
    <row r="2" spans="1:11" s="2" customFormat="1" ht="23.25" customHeight="1">
      <c r="A2" s="319" t="s">
        <v>0</v>
      </c>
      <c r="B2" s="327" t="s">
        <v>129</v>
      </c>
      <c r="C2" s="327" t="s">
        <v>109</v>
      </c>
      <c r="D2" s="322" t="s">
        <v>1</v>
      </c>
      <c r="E2" s="323"/>
    </row>
    <row r="3" spans="1:11" s="2" customFormat="1" ht="42" customHeight="1">
      <c r="A3" s="320"/>
      <c r="B3" s="328"/>
      <c r="C3" s="328"/>
      <c r="D3" s="3" t="s">
        <v>2</v>
      </c>
      <c r="E3" s="4" t="s">
        <v>41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130</v>
      </c>
      <c r="B5" s="19" t="s">
        <v>112</v>
      </c>
      <c r="C5" s="19">
        <v>768</v>
      </c>
      <c r="D5" s="9" t="s">
        <v>112</v>
      </c>
      <c r="E5" s="20" t="s">
        <v>112</v>
      </c>
      <c r="K5" s="10"/>
    </row>
    <row r="6" spans="1:11" s="2" customFormat="1" ht="31.5" customHeight="1">
      <c r="A6" s="219" t="s">
        <v>131</v>
      </c>
      <c r="B6" s="19">
        <v>1008</v>
      </c>
      <c r="C6" s="19">
        <v>738</v>
      </c>
      <c r="D6" s="9">
        <f t="shared" ref="D6:D10" si="0">C6/B6*100</f>
        <v>73.214285714285708</v>
      </c>
      <c r="E6" s="20">
        <f t="shared" ref="E6:E10" si="1">C6-B6</f>
        <v>-270</v>
      </c>
      <c r="K6" s="10"/>
    </row>
    <row r="7" spans="1:11" s="2" customFormat="1" ht="54.75" customHeight="1">
      <c r="A7" s="11" t="s">
        <v>114</v>
      </c>
      <c r="B7" s="19">
        <v>51</v>
      </c>
      <c r="C7" s="19">
        <v>32</v>
      </c>
      <c r="D7" s="9">
        <f t="shared" si="0"/>
        <v>62.745098039215684</v>
      </c>
      <c r="E7" s="20">
        <f t="shared" si="1"/>
        <v>-19</v>
      </c>
      <c r="K7" s="10"/>
    </row>
    <row r="8" spans="1:11" s="2" customFormat="1" ht="35.25" customHeight="1">
      <c r="A8" s="12" t="s">
        <v>132</v>
      </c>
      <c r="B8" s="275">
        <v>10</v>
      </c>
      <c r="C8" s="276">
        <v>7</v>
      </c>
      <c r="D8" s="9">
        <f t="shared" si="0"/>
        <v>70</v>
      </c>
      <c r="E8" s="20">
        <f>C8-B8</f>
        <v>-3</v>
      </c>
      <c r="K8" s="10"/>
    </row>
    <row r="9" spans="1:11" s="2" customFormat="1" ht="45.75" customHeight="1">
      <c r="A9" s="12" t="s">
        <v>78</v>
      </c>
      <c r="B9" s="276">
        <v>11</v>
      </c>
      <c r="C9" s="276">
        <v>11</v>
      </c>
      <c r="D9" s="9">
        <f t="shared" si="0"/>
        <v>100</v>
      </c>
      <c r="E9" s="20">
        <f t="shared" si="1"/>
        <v>0</v>
      </c>
      <c r="K9" s="10"/>
    </row>
    <row r="10" spans="1:11" s="2" customFormat="1" ht="55.5" customHeight="1">
      <c r="A10" s="12" t="s">
        <v>79</v>
      </c>
      <c r="B10" s="19">
        <v>782</v>
      </c>
      <c r="C10" s="19">
        <v>553</v>
      </c>
      <c r="D10" s="9">
        <f t="shared" si="0"/>
        <v>70.716112531969316</v>
      </c>
      <c r="E10" s="20">
        <f t="shared" si="1"/>
        <v>-229</v>
      </c>
      <c r="K10" s="10"/>
    </row>
    <row r="11" spans="1:11" s="2" customFormat="1" ht="12.75" customHeight="1">
      <c r="A11" s="315" t="s">
        <v>9</v>
      </c>
      <c r="B11" s="316"/>
      <c r="C11" s="316"/>
      <c r="D11" s="316"/>
      <c r="E11" s="316"/>
      <c r="K11" s="10"/>
    </row>
    <row r="12" spans="1:11" s="2" customFormat="1" ht="15" customHeight="1">
      <c r="A12" s="317"/>
      <c r="B12" s="318"/>
      <c r="C12" s="318"/>
      <c r="D12" s="318"/>
      <c r="E12" s="318"/>
      <c r="K12" s="10"/>
    </row>
    <row r="13" spans="1:11" s="2" customFormat="1" ht="20.25" customHeight="1">
      <c r="A13" s="319" t="s">
        <v>0</v>
      </c>
      <c r="B13" s="321" t="s">
        <v>116</v>
      </c>
      <c r="C13" s="321" t="s">
        <v>97</v>
      </c>
      <c r="D13" s="322" t="s">
        <v>1</v>
      </c>
      <c r="E13" s="323"/>
      <c r="K13" s="10"/>
    </row>
    <row r="14" spans="1:11" ht="35.25" customHeight="1">
      <c r="A14" s="320"/>
      <c r="B14" s="321"/>
      <c r="C14" s="321"/>
      <c r="D14" s="3" t="s">
        <v>2</v>
      </c>
      <c r="E14" s="4" t="s">
        <v>10</v>
      </c>
      <c r="K14" s="10"/>
    </row>
    <row r="15" spans="1:11" ht="24" customHeight="1">
      <c r="A15" s="8" t="s">
        <v>130</v>
      </c>
      <c r="B15" s="221" t="s">
        <v>133</v>
      </c>
      <c r="C15" s="277">
        <v>619</v>
      </c>
      <c r="D15" s="203" t="s">
        <v>134</v>
      </c>
      <c r="E15" s="222" t="s">
        <v>134</v>
      </c>
      <c r="K15" s="10"/>
    </row>
    <row r="16" spans="1:11" ht="25.5" customHeight="1">
      <c r="A16" s="223" t="s">
        <v>113</v>
      </c>
      <c r="B16" s="277">
        <v>818</v>
      </c>
      <c r="C16" s="277">
        <v>603</v>
      </c>
      <c r="D16" s="203">
        <f t="shared" ref="D16:D17" si="2">C16/B16*100</f>
        <v>73.716381418092908</v>
      </c>
      <c r="E16" s="21">
        <f t="shared" ref="E16:E17" si="3">C16-B16</f>
        <v>-215</v>
      </c>
      <c r="K16" s="10"/>
    </row>
    <row r="17" spans="1:11" ht="33.75" customHeight="1">
      <c r="A17" s="13" t="s">
        <v>80</v>
      </c>
      <c r="B17" s="277">
        <v>680</v>
      </c>
      <c r="C17" s="277">
        <v>549</v>
      </c>
      <c r="D17" s="203">
        <f t="shared" si="2"/>
        <v>80.735294117647058</v>
      </c>
      <c r="E17" s="21">
        <f t="shared" si="3"/>
        <v>-131</v>
      </c>
      <c r="K17" s="10"/>
    </row>
    <row r="18" spans="1:11" ht="41.25" customHeight="1">
      <c r="A18" s="324" t="s">
        <v>120</v>
      </c>
      <c r="B18" s="324"/>
      <c r="C18" s="324"/>
      <c r="D18" s="324"/>
      <c r="E18" s="324"/>
    </row>
    <row r="21" spans="1:11">
      <c r="A21" s="278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3"/>
  <sheetViews>
    <sheetView view="pageBreakPreview" zoomScale="90" zoomScaleNormal="90" zoomScaleSheetLayoutView="90" workbookViewId="0">
      <selection activeCell="AA29" sqref="AA29"/>
    </sheetView>
  </sheetViews>
  <sheetFormatPr defaultColWidth="9.140625" defaultRowHeight="14.25"/>
  <cols>
    <col min="1" max="1" width="30.42578125" style="271" customWidth="1"/>
    <col min="2" max="2" width="14.140625" style="271" customWidth="1"/>
    <col min="3" max="3" width="9.5703125" style="271" customWidth="1"/>
    <col min="4" max="11" width="8.7109375" style="271" customWidth="1"/>
    <col min="12" max="13" width="9.42578125" style="271" customWidth="1"/>
    <col min="14" max="14" width="8.5703125" style="271" customWidth="1"/>
    <col min="15" max="16" width="9.42578125" style="271" customWidth="1"/>
    <col min="17" max="17" width="8.5703125" style="271" customWidth="1"/>
    <col min="18" max="18" width="14.85546875" style="271" customWidth="1"/>
    <col min="19" max="19" width="8.7109375" style="271" customWidth="1"/>
    <col min="20" max="20" width="8.85546875" style="271" customWidth="1"/>
    <col min="21" max="21" width="8.5703125" style="271" customWidth="1"/>
    <col min="22" max="16384" width="9.140625" style="271"/>
  </cols>
  <sheetData>
    <row r="1" spans="1:26" s="225" customFormat="1" ht="43.5" customHeight="1">
      <c r="A1" s="279" t="s">
        <v>135</v>
      </c>
      <c r="B1" s="339" t="s">
        <v>136</v>
      </c>
      <c r="C1" s="339"/>
      <c r="D1" s="339"/>
      <c r="E1" s="339"/>
      <c r="F1" s="339"/>
      <c r="G1" s="339"/>
      <c r="H1" s="339"/>
      <c r="I1" s="339"/>
      <c r="J1" s="339"/>
      <c r="K1" s="33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s="228" customFormat="1" ht="14.25" customHeight="1">
      <c r="A2" s="226"/>
      <c r="B2" s="226"/>
      <c r="C2" s="226"/>
      <c r="D2" s="226"/>
      <c r="E2" s="226"/>
      <c r="F2" s="226"/>
      <c r="G2" s="227"/>
      <c r="H2" s="226"/>
      <c r="I2" s="226"/>
      <c r="J2" s="227"/>
      <c r="L2" s="226"/>
      <c r="M2" s="227"/>
      <c r="N2" s="226"/>
      <c r="O2" s="230"/>
      <c r="P2" s="280"/>
      <c r="Q2" s="230"/>
      <c r="R2" s="230"/>
      <c r="T2" s="280"/>
      <c r="U2" s="281"/>
      <c r="V2" s="281"/>
      <c r="W2" s="282"/>
      <c r="X2" s="281" t="s">
        <v>13</v>
      </c>
    </row>
    <row r="3" spans="1:26" s="234" customFormat="1" ht="74.25" customHeight="1">
      <c r="A3" s="340"/>
      <c r="B3" s="283" t="s">
        <v>122</v>
      </c>
      <c r="C3" s="329" t="s">
        <v>17</v>
      </c>
      <c r="D3" s="329"/>
      <c r="E3" s="329"/>
      <c r="F3" s="329" t="s">
        <v>123</v>
      </c>
      <c r="G3" s="329"/>
      <c r="H3" s="329"/>
      <c r="I3" s="329" t="s">
        <v>124</v>
      </c>
      <c r="J3" s="329"/>
      <c r="K3" s="329"/>
      <c r="L3" s="329" t="s">
        <v>125</v>
      </c>
      <c r="M3" s="329"/>
      <c r="N3" s="329"/>
      <c r="O3" s="336" t="s">
        <v>14</v>
      </c>
      <c r="P3" s="337"/>
      <c r="Q3" s="338"/>
      <c r="R3" s="284" t="s">
        <v>126</v>
      </c>
      <c r="S3" s="336" t="s">
        <v>127</v>
      </c>
      <c r="T3" s="337"/>
      <c r="U3" s="338"/>
      <c r="V3" s="329" t="s">
        <v>137</v>
      </c>
      <c r="W3" s="329"/>
      <c r="X3" s="329"/>
    </row>
    <row r="4" spans="1:26" s="239" customFormat="1" ht="26.25" customHeight="1">
      <c r="A4" s="341"/>
      <c r="B4" s="237" t="s">
        <v>85</v>
      </c>
      <c r="C4" s="237" t="s">
        <v>19</v>
      </c>
      <c r="D4" s="237" t="s">
        <v>85</v>
      </c>
      <c r="E4" s="236" t="s">
        <v>2</v>
      </c>
      <c r="F4" s="237" t="s">
        <v>19</v>
      </c>
      <c r="G4" s="237" t="s">
        <v>85</v>
      </c>
      <c r="H4" s="236" t="s">
        <v>2</v>
      </c>
      <c r="I4" s="237" t="s">
        <v>19</v>
      </c>
      <c r="J4" s="237" t="s">
        <v>85</v>
      </c>
      <c r="K4" s="236" t="s">
        <v>2</v>
      </c>
      <c r="L4" s="237" t="s">
        <v>19</v>
      </c>
      <c r="M4" s="237" t="s">
        <v>85</v>
      </c>
      <c r="N4" s="236" t="s">
        <v>2</v>
      </c>
      <c r="O4" s="237" t="s">
        <v>19</v>
      </c>
      <c r="P4" s="237" t="s">
        <v>85</v>
      </c>
      <c r="Q4" s="236" t="s">
        <v>2</v>
      </c>
      <c r="R4" s="237" t="s">
        <v>85</v>
      </c>
      <c r="S4" s="285" t="s">
        <v>19</v>
      </c>
      <c r="T4" s="285" t="s">
        <v>85</v>
      </c>
      <c r="U4" s="286" t="s">
        <v>2</v>
      </c>
      <c r="V4" s="237" t="s">
        <v>19</v>
      </c>
      <c r="W4" s="237" t="s">
        <v>85</v>
      </c>
      <c r="X4" s="236" t="s">
        <v>2</v>
      </c>
    </row>
    <row r="5" spans="1:26" s="290" customFormat="1" ht="11.25" customHeight="1">
      <c r="A5" s="287" t="s">
        <v>3</v>
      </c>
      <c r="B5" s="288">
        <v>1</v>
      </c>
      <c r="C5" s="288">
        <v>2</v>
      </c>
      <c r="D5" s="288">
        <v>3</v>
      </c>
      <c r="E5" s="288">
        <v>4</v>
      </c>
      <c r="F5" s="288">
        <v>5</v>
      </c>
      <c r="G5" s="289">
        <v>6</v>
      </c>
      <c r="H5" s="288">
        <v>7</v>
      </c>
      <c r="I5" s="288">
        <v>8</v>
      </c>
      <c r="J5" s="289">
        <v>9</v>
      </c>
      <c r="K5" s="288">
        <v>10</v>
      </c>
      <c r="L5" s="288">
        <v>11</v>
      </c>
      <c r="M5" s="289">
        <v>12</v>
      </c>
      <c r="N5" s="288">
        <v>13</v>
      </c>
      <c r="O5" s="288">
        <v>14</v>
      </c>
      <c r="P5" s="289">
        <v>15</v>
      </c>
      <c r="Q5" s="288">
        <v>16</v>
      </c>
      <c r="R5" s="288">
        <v>17</v>
      </c>
      <c r="S5" s="288">
        <v>18</v>
      </c>
      <c r="T5" s="289">
        <v>19</v>
      </c>
      <c r="U5" s="288">
        <v>20</v>
      </c>
      <c r="V5" s="288">
        <v>21</v>
      </c>
      <c r="W5" s="289">
        <v>22</v>
      </c>
      <c r="X5" s="288">
        <v>23</v>
      </c>
    </row>
    <row r="6" spans="1:26" s="251" customFormat="1" ht="16.5" customHeight="1">
      <c r="A6" s="245" t="s">
        <v>16</v>
      </c>
      <c r="B6" s="246">
        <f>SUM(B7:B27)</f>
        <v>768</v>
      </c>
      <c r="C6" s="246">
        <f>SUM(C7:C27)</f>
        <v>1008</v>
      </c>
      <c r="D6" s="246">
        <f>SUM(D7:D27)</f>
        <v>738</v>
      </c>
      <c r="E6" s="248">
        <f>D6/C6*100</f>
        <v>73.214285714285708</v>
      </c>
      <c r="F6" s="246">
        <f>SUM(F7:F27)</f>
        <v>51</v>
      </c>
      <c r="G6" s="247">
        <f>SUM(G7:G27)</f>
        <v>32</v>
      </c>
      <c r="H6" s="248">
        <f>G6/F6*100</f>
        <v>62.745098039215684</v>
      </c>
      <c r="I6" s="246">
        <f>SUM(I7:I27)</f>
        <v>10</v>
      </c>
      <c r="J6" s="247">
        <f>SUM(J7:J27)</f>
        <v>7</v>
      </c>
      <c r="K6" s="248">
        <f>J6/I6*100</f>
        <v>70</v>
      </c>
      <c r="L6" s="246">
        <f>SUM(L7:L27)</f>
        <v>11</v>
      </c>
      <c r="M6" s="247">
        <f>SUM(M7:M27)</f>
        <v>11</v>
      </c>
      <c r="N6" s="248">
        <f>M6/L6*100</f>
        <v>100</v>
      </c>
      <c r="O6" s="246">
        <f>SUM(O7:O27)</f>
        <v>782</v>
      </c>
      <c r="P6" s="247">
        <f>SUM(P7:P27)</f>
        <v>553</v>
      </c>
      <c r="Q6" s="248">
        <f>P6/O6*100</f>
        <v>70.716112531969316</v>
      </c>
      <c r="R6" s="246">
        <f>SUM(R7:R27)</f>
        <v>619</v>
      </c>
      <c r="S6" s="246">
        <f>SUM(S7:S27)</f>
        <v>818</v>
      </c>
      <c r="T6" s="247">
        <f>SUM(T7:T27)</f>
        <v>603</v>
      </c>
      <c r="U6" s="248">
        <f>T6/S6*100</f>
        <v>73.716381418092908</v>
      </c>
      <c r="V6" s="246">
        <f>SUM(V7:V27)</f>
        <v>680</v>
      </c>
      <c r="W6" s="247">
        <f>SUM(W7:W27)</f>
        <v>549</v>
      </c>
      <c r="X6" s="248">
        <f>W6/V6*100</f>
        <v>80.735294117647058</v>
      </c>
      <c r="Y6" s="250"/>
    </row>
    <row r="7" spans="1:26" s="252" customFormat="1" ht="27" customHeight="1">
      <c r="A7" s="291" t="s">
        <v>20</v>
      </c>
      <c r="B7" s="254">
        <v>182</v>
      </c>
      <c r="C7" s="254">
        <v>290</v>
      </c>
      <c r="D7" s="292">
        <v>163</v>
      </c>
      <c r="E7" s="256">
        <f t="shared" ref="E7:E27" si="0">D7/C7*100</f>
        <v>56.206896551724142</v>
      </c>
      <c r="F7" s="254">
        <v>17</v>
      </c>
      <c r="G7" s="255">
        <v>12</v>
      </c>
      <c r="H7" s="256">
        <f t="shared" ref="H7:H18" si="1">G7/F7*100</f>
        <v>70.588235294117652</v>
      </c>
      <c r="I7" s="254">
        <v>2</v>
      </c>
      <c r="J7" s="255">
        <v>3</v>
      </c>
      <c r="K7" s="256">
        <f t="shared" ref="K7:K8" si="2">J7/I7*100</f>
        <v>150</v>
      </c>
      <c r="L7" s="293">
        <v>5</v>
      </c>
      <c r="M7" s="255">
        <v>5</v>
      </c>
      <c r="N7" s="256">
        <f t="shared" ref="N7:N25" si="3">M7/L7*100</f>
        <v>100</v>
      </c>
      <c r="O7" s="254">
        <v>269</v>
      </c>
      <c r="P7" s="255">
        <v>143</v>
      </c>
      <c r="Q7" s="256">
        <f t="shared" ref="Q7:Q27" si="4">P7/O7*100</f>
        <v>53.159851301115246</v>
      </c>
      <c r="R7" s="254">
        <v>144</v>
      </c>
      <c r="S7" s="254">
        <v>219</v>
      </c>
      <c r="T7" s="255">
        <v>133</v>
      </c>
      <c r="U7" s="256">
        <f t="shared" ref="U7:U27" si="5">T7/S7*100</f>
        <v>60.730593607305941</v>
      </c>
      <c r="V7" s="254">
        <v>179</v>
      </c>
      <c r="W7" s="255">
        <v>121</v>
      </c>
      <c r="X7" s="256">
        <f t="shared" ref="X7:X27" si="6">W7/V7*100</f>
        <v>67.597765363128488</v>
      </c>
      <c r="Y7" s="294"/>
      <c r="Z7" s="259"/>
    </row>
    <row r="8" spans="1:26" s="260" customFormat="1" ht="29.25" customHeight="1">
      <c r="A8" s="291" t="s">
        <v>21</v>
      </c>
      <c r="B8" s="254">
        <v>99</v>
      </c>
      <c r="C8" s="254">
        <v>186</v>
      </c>
      <c r="D8" s="292">
        <v>95</v>
      </c>
      <c r="E8" s="256">
        <f t="shared" si="0"/>
        <v>51.075268817204304</v>
      </c>
      <c r="F8" s="254">
        <v>7</v>
      </c>
      <c r="G8" s="255">
        <v>4</v>
      </c>
      <c r="H8" s="256">
        <f t="shared" si="1"/>
        <v>57.142857142857139</v>
      </c>
      <c r="I8" s="254">
        <v>1</v>
      </c>
      <c r="J8" s="255">
        <v>0</v>
      </c>
      <c r="K8" s="256">
        <f t="shared" si="2"/>
        <v>0</v>
      </c>
      <c r="L8" s="293">
        <v>1</v>
      </c>
      <c r="M8" s="255">
        <v>0</v>
      </c>
      <c r="N8" s="256">
        <f t="shared" si="3"/>
        <v>0</v>
      </c>
      <c r="O8" s="254">
        <v>92</v>
      </c>
      <c r="P8" s="255">
        <v>52</v>
      </c>
      <c r="Q8" s="256">
        <f t="shared" si="4"/>
        <v>56.521739130434781</v>
      </c>
      <c r="R8" s="254">
        <v>79</v>
      </c>
      <c r="S8" s="254">
        <v>156</v>
      </c>
      <c r="T8" s="255">
        <v>76</v>
      </c>
      <c r="U8" s="256">
        <f t="shared" si="5"/>
        <v>48.717948717948715</v>
      </c>
      <c r="V8" s="254">
        <v>126</v>
      </c>
      <c r="W8" s="255">
        <v>65</v>
      </c>
      <c r="X8" s="256">
        <f t="shared" si="6"/>
        <v>51.587301587301596</v>
      </c>
      <c r="Y8" s="294"/>
      <c r="Z8" s="259"/>
    </row>
    <row r="9" spans="1:26" s="252" customFormat="1" ht="16.5" customHeight="1">
      <c r="A9" s="270" t="s">
        <v>22</v>
      </c>
      <c r="B9" s="254">
        <v>43</v>
      </c>
      <c r="C9" s="254">
        <v>75</v>
      </c>
      <c r="D9" s="292">
        <v>40</v>
      </c>
      <c r="E9" s="256">
        <f t="shared" si="0"/>
        <v>53.333333333333336</v>
      </c>
      <c r="F9" s="254">
        <v>4</v>
      </c>
      <c r="G9" s="255">
        <v>5</v>
      </c>
      <c r="H9" s="256">
        <f t="shared" si="1"/>
        <v>125</v>
      </c>
      <c r="I9" s="254">
        <v>0</v>
      </c>
      <c r="J9" s="255">
        <v>2</v>
      </c>
      <c r="K9" s="256" t="s">
        <v>86</v>
      </c>
      <c r="L9" s="293">
        <v>0</v>
      </c>
      <c r="M9" s="255">
        <v>0</v>
      </c>
      <c r="N9" s="256" t="s">
        <v>86</v>
      </c>
      <c r="O9" s="254">
        <v>61</v>
      </c>
      <c r="P9" s="255">
        <v>32</v>
      </c>
      <c r="Q9" s="256">
        <f t="shared" si="4"/>
        <v>52.459016393442624</v>
      </c>
      <c r="R9" s="254">
        <v>28</v>
      </c>
      <c r="S9" s="254">
        <v>59</v>
      </c>
      <c r="T9" s="255">
        <v>27</v>
      </c>
      <c r="U9" s="256">
        <f t="shared" si="5"/>
        <v>45.762711864406782</v>
      </c>
      <c r="V9" s="254">
        <v>39</v>
      </c>
      <c r="W9" s="255">
        <v>21</v>
      </c>
      <c r="X9" s="256">
        <f t="shared" si="6"/>
        <v>53.846153846153847</v>
      </c>
      <c r="Y9" s="294"/>
      <c r="Z9" s="259"/>
    </row>
    <row r="10" spans="1:26" s="252" customFormat="1" ht="16.5" customHeight="1">
      <c r="A10" s="270" t="s">
        <v>23</v>
      </c>
      <c r="B10" s="254">
        <v>50</v>
      </c>
      <c r="C10" s="254">
        <v>55</v>
      </c>
      <c r="D10" s="292">
        <v>47</v>
      </c>
      <c r="E10" s="256">
        <f t="shared" si="0"/>
        <v>85.454545454545453</v>
      </c>
      <c r="F10" s="254">
        <v>4</v>
      </c>
      <c r="G10" s="255">
        <v>2</v>
      </c>
      <c r="H10" s="256">
        <f t="shared" si="1"/>
        <v>50</v>
      </c>
      <c r="I10" s="254">
        <v>0</v>
      </c>
      <c r="J10" s="255">
        <v>0</v>
      </c>
      <c r="K10" s="256" t="s">
        <v>86</v>
      </c>
      <c r="L10" s="293">
        <v>1</v>
      </c>
      <c r="M10" s="255">
        <v>1</v>
      </c>
      <c r="N10" s="256">
        <f t="shared" si="3"/>
        <v>100</v>
      </c>
      <c r="O10" s="254">
        <v>53</v>
      </c>
      <c r="P10" s="255">
        <v>43</v>
      </c>
      <c r="Q10" s="256">
        <f t="shared" si="4"/>
        <v>81.132075471698116</v>
      </c>
      <c r="R10" s="254">
        <v>38</v>
      </c>
      <c r="S10" s="254">
        <v>45</v>
      </c>
      <c r="T10" s="255">
        <v>38</v>
      </c>
      <c r="U10" s="256">
        <f t="shared" si="5"/>
        <v>84.444444444444443</v>
      </c>
      <c r="V10" s="254">
        <v>38</v>
      </c>
      <c r="W10" s="255">
        <v>33</v>
      </c>
      <c r="X10" s="256">
        <f t="shared" si="6"/>
        <v>86.842105263157904</v>
      </c>
      <c r="Y10" s="294"/>
      <c r="Z10" s="259"/>
    </row>
    <row r="11" spans="1:26" s="252" customFormat="1" ht="16.5" customHeight="1">
      <c r="A11" s="270" t="s">
        <v>24</v>
      </c>
      <c r="B11" s="254">
        <v>15</v>
      </c>
      <c r="C11" s="254">
        <v>19</v>
      </c>
      <c r="D11" s="292">
        <v>15</v>
      </c>
      <c r="E11" s="256">
        <f t="shared" si="0"/>
        <v>78.94736842105263</v>
      </c>
      <c r="F11" s="254">
        <v>0</v>
      </c>
      <c r="G11" s="255">
        <v>1</v>
      </c>
      <c r="H11" s="256" t="s">
        <v>86</v>
      </c>
      <c r="I11" s="254">
        <v>1</v>
      </c>
      <c r="J11" s="255">
        <v>0</v>
      </c>
      <c r="K11" s="256">
        <v>0</v>
      </c>
      <c r="L11" s="293">
        <v>0</v>
      </c>
      <c r="M11" s="255">
        <v>1</v>
      </c>
      <c r="N11" s="256" t="s">
        <v>86</v>
      </c>
      <c r="O11" s="254">
        <v>18</v>
      </c>
      <c r="P11" s="255">
        <v>15</v>
      </c>
      <c r="Q11" s="256">
        <f t="shared" si="4"/>
        <v>83.333333333333343</v>
      </c>
      <c r="R11" s="254">
        <v>11</v>
      </c>
      <c r="S11" s="254">
        <v>18</v>
      </c>
      <c r="T11" s="255">
        <v>11</v>
      </c>
      <c r="U11" s="256">
        <f t="shared" si="5"/>
        <v>61.111111111111114</v>
      </c>
      <c r="V11" s="254">
        <v>15</v>
      </c>
      <c r="W11" s="255">
        <v>11</v>
      </c>
      <c r="X11" s="256">
        <f t="shared" si="6"/>
        <v>73.333333333333329</v>
      </c>
      <c r="Y11" s="294"/>
      <c r="Z11" s="259"/>
    </row>
    <row r="12" spans="1:26" s="252" customFormat="1" ht="16.5" customHeight="1">
      <c r="A12" s="270" t="s">
        <v>25</v>
      </c>
      <c r="B12" s="254">
        <v>14</v>
      </c>
      <c r="C12" s="254">
        <v>11</v>
      </c>
      <c r="D12" s="292">
        <v>14</v>
      </c>
      <c r="E12" s="256">
        <f t="shared" si="0"/>
        <v>127.27272727272727</v>
      </c>
      <c r="F12" s="254">
        <v>1</v>
      </c>
      <c r="G12" s="255">
        <v>0</v>
      </c>
      <c r="H12" s="256">
        <f>G12/F12*100</f>
        <v>0</v>
      </c>
      <c r="I12" s="254">
        <v>0</v>
      </c>
      <c r="J12" s="255">
        <v>0</v>
      </c>
      <c r="K12" s="256" t="s">
        <v>86</v>
      </c>
      <c r="L12" s="293">
        <v>0</v>
      </c>
      <c r="M12" s="255">
        <v>1</v>
      </c>
      <c r="N12" s="256" t="s">
        <v>86</v>
      </c>
      <c r="O12" s="254">
        <v>9</v>
      </c>
      <c r="P12" s="255">
        <v>11</v>
      </c>
      <c r="Q12" s="256">
        <f t="shared" si="4"/>
        <v>122.22222222222223</v>
      </c>
      <c r="R12" s="254">
        <v>10</v>
      </c>
      <c r="S12" s="254">
        <v>9</v>
      </c>
      <c r="T12" s="255">
        <v>10</v>
      </c>
      <c r="U12" s="256">
        <f t="shared" si="5"/>
        <v>111.11111111111111</v>
      </c>
      <c r="V12" s="254">
        <v>9</v>
      </c>
      <c r="W12" s="255">
        <v>10</v>
      </c>
      <c r="X12" s="256">
        <f t="shared" si="6"/>
        <v>111.11111111111111</v>
      </c>
      <c r="Y12" s="294"/>
      <c r="Z12" s="259"/>
    </row>
    <row r="13" spans="1:26" s="252" customFormat="1" ht="16.5" customHeight="1">
      <c r="A13" s="270" t="s">
        <v>26</v>
      </c>
      <c r="B13" s="254">
        <v>28</v>
      </c>
      <c r="C13" s="254">
        <v>38</v>
      </c>
      <c r="D13" s="292">
        <v>28</v>
      </c>
      <c r="E13" s="256">
        <f t="shared" si="0"/>
        <v>73.68421052631578</v>
      </c>
      <c r="F13" s="254">
        <v>1</v>
      </c>
      <c r="G13" s="255">
        <v>0</v>
      </c>
      <c r="H13" s="256">
        <f t="shared" ref="H13:H15" si="7">G13/F13*100</f>
        <v>0</v>
      </c>
      <c r="I13" s="254">
        <v>1</v>
      </c>
      <c r="J13" s="255">
        <v>0</v>
      </c>
      <c r="K13" s="256">
        <f>J13/I13*100</f>
        <v>0</v>
      </c>
      <c r="L13" s="293">
        <v>0</v>
      </c>
      <c r="M13" s="255">
        <v>0</v>
      </c>
      <c r="N13" s="256" t="s">
        <v>86</v>
      </c>
      <c r="O13" s="254">
        <v>38</v>
      </c>
      <c r="P13" s="255">
        <v>26</v>
      </c>
      <c r="Q13" s="256">
        <f t="shared" si="4"/>
        <v>68.421052631578945</v>
      </c>
      <c r="R13" s="254">
        <v>23</v>
      </c>
      <c r="S13" s="254">
        <v>33</v>
      </c>
      <c r="T13" s="255">
        <v>23</v>
      </c>
      <c r="U13" s="256">
        <f t="shared" si="5"/>
        <v>69.696969696969703</v>
      </c>
      <c r="V13" s="254">
        <v>31</v>
      </c>
      <c r="W13" s="255">
        <v>23</v>
      </c>
      <c r="X13" s="256">
        <f t="shared" si="6"/>
        <v>74.193548387096769</v>
      </c>
      <c r="Y13" s="294"/>
      <c r="Z13" s="259"/>
    </row>
    <row r="14" spans="1:26" s="252" customFormat="1" ht="16.5" customHeight="1">
      <c r="A14" s="270" t="s">
        <v>27</v>
      </c>
      <c r="B14" s="254">
        <v>39</v>
      </c>
      <c r="C14" s="254">
        <v>38</v>
      </c>
      <c r="D14" s="292">
        <v>39</v>
      </c>
      <c r="E14" s="256">
        <f t="shared" si="0"/>
        <v>102.63157894736842</v>
      </c>
      <c r="F14" s="254">
        <v>1</v>
      </c>
      <c r="G14" s="255">
        <v>0</v>
      </c>
      <c r="H14" s="256">
        <f t="shared" si="7"/>
        <v>0</v>
      </c>
      <c r="I14" s="254">
        <v>0</v>
      </c>
      <c r="J14" s="255">
        <v>0</v>
      </c>
      <c r="K14" s="256" t="s">
        <v>86</v>
      </c>
      <c r="L14" s="293">
        <v>0</v>
      </c>
      <c r="M14" s="255">
        <v>1</v>
      </c>
      <c r="N14" s="256" t="s">
        <v>86</v>
      </c>
      <c r="O14" s="254">
        <v>27</v>
      </c>
      <c r="P14" s="255">
        <v>13</v>
      </c>
      <c r="Q14" s="256">
        <f t="shared" si="4"/>
        <v>48.148148148148145</v>
      </c>
      <c r="R14" s="254">
        <v>34</v>
      </c>
      <c r="S14" s="254">
        <v>33</v>
      </c>
      <c r="T14" s="255">
        <v>34</v>
      </c>
      <c r="U14" s="256">
        <f t="shared" si="5"/>
        <v>103.03030303030303</v>
      </c>
      <c r="V14" s="254">
        <v>28</v>
      </c>
      <c r="W14" s="255">
        <v>32</v>
      </c>
      <c r="X14" s="256">
        <f t="shared" si="6"/>
        <v>114.28571428571428</v>
      </c>
      <c r="Y14" s="294"/>
      <c r="Z14" s="259"/>
    </row>
    <row r="15" spans="1:26" s="252" customFormat="1" ht="16.5" customHeight="1">
      <c r="A15" s="270" t="s">
        <v>28</v>
      </c>
      <c r="B15" s="254">
        <v>30</v>
      </c>
      <c r="C15" s="254">
        <v>36</v>
      </c>
      <c r="D15" s="292">
        <v>30</v>
      </c>
      <c r="E15" s="256">
        <f t="shared" si="0"/>
        <v>83.333333333333343</v>
      </c>
      <c r="F15" s="254">
        <v>2</v>
      </c>
      <c r="G15" s="255">
        <v>1</v>
      </c>
      <c r="H15" s="256">
        <f t="shared" si="7"/>
        <v>50</v>
      </c>
      <c r="I15" s="254">
        <v>2</v>
      </c>
      <c r="J15" s="255">
        <v>0</v>
      </c>
      <c r="K15" s="256">
        <v>0</v>
      </c>
      <c r="L15" s="293">
        <v>0</v>
      </c>
      <c r="M15" s="255">
        <v>0</v>
      </c>
      <c r="N15" s="256" t="s">
        <v>86</v>
      </c>
      <c r="O15" s="254">
        <v>22</v>
      </c>
      <c r="P15" s="255">
        <v>12</v>
      </c>
      <c r="Q15" s="256">
        <f t="shared" si="4"/>
        <v>54.54545454545454</v>
      </c>
      <c r="R15" s="254">
        <v>24</v>
      </c>
      <c r="S15" s="254">
        <v>30</v>
      </c>
      <c r="T15" s="255">
        <v>24</v>
      </c>
      <c r="U15" s="256">
        <f t="shared" si="5"/>
        <v>80</v>
      </c>
      <c r="V15" s="254">
        <v>28</v>
      </c>
      <c r="W15" s="255">
        <v>21</v>
      </c>
      <c r="X15" s="256">
        <f t="shared" si="6"/>
        <v>75</v>
      </c>
      <c r="Y15" s="294"/>
      <c r="Z15" s="259"/>
    </row>
    <row r="16" spans="1:26" s="252" customFormat="1" ht="16.5" customHeight="1">
      <c r="A16" s="270" t="s">
        <v>29</v>
      </c>
      <c r="B16" s="254">
        <v>35</v>
      </c>
      <c r="C16" s="254">
        <v>28</v>
      </c>
      <c r="D16" s="292">
        <v>35</v>
      </c>
      <c r="E16" s="256">
        <f t="shared" si="0"/>
        <v>125</v>
      </c>
      <c r="F16" s="254">
        <v>1</v>
      </c>
      <c r="G16" s="255">
        <v>0</v>
      </c>
      <c r="H16" s="256">
        <v>0</v>
      </c>
      <c r="I16" s="254">
        <v>0</v>
      </c>
      <c r="J16" s="255">
        <v>0</v>
      </c>
      <c r="K16" s="256" t="s">
        <v>86</v>
      </c>
      <c r="L16" s="293">
        <v>0</v>
      </c>
      <c r="M16" s="255">
        <v>0</v>
      </c>
      <c r="N16" s="256" t="s">
        <v>86</v>
      </c>
      <c r="O16" s="254">
        <v>28</v>
      </c>
      <c r="P16" s="255">
        <v>32</v>
      </c>
      <c r="Q16" s="256">
        <f t="shared" si="4"/>
        <v>114.28571428571428</v>
      </c>
      <c r="R16" s="254">
        <v>31</v>
      </c>
      <c r="S16" s="254">
        <v>21</v>
      </c>
      <c r="T16" s="255">
        <v>31</v>
      </c>
      <c r="U16" s="256">
        <f t="shared" si="5"/>
        <v>147.61904761904762</v>
      </c>
      <c r="V16" s="254">
        <v>16</v>
      </c>
      <c r="W16" s="255">
        <v>31</v>
      </c>
      <c r="X16" s="256">
        <f t="shared" si="6"/>
        <v>193.75</v>
      </c>
      <c r="Y16" s="294"/>
      <c r="Z16" s="259"/>
    </row>
    <row r="17" spans="1:26" s="252" customFormat="1" ht="16.5" customHeight="1">
      <c r="A17" s="270" t="s">
        <v>30</v>
      </c>
      <c r="B17" s="254">
        <v>2</v>
      </c>
      <c r="C17" s="254">
        <v>2</v>
      </c>
      <c r="D17" s="292">
        <v>2</v>
      </c>
      <c r="E17" s="256">
        <f t="shared" si="0"/>
        <v>100</v>
      </c>
      <c r="F17" s="254">
        <v>0</v>
      </c>
      <c r="G17" s="255">
        <v>0</v>
      </c>
      <c r="H17" s="256" t="s">
        <v>86</v>
      </c>
      <c r="I17" s="254">
        <v>0</v>
      </c>
      <c r="J17" s="255">
        <v>0</v>
      </c>
      <c r="K17" s="256" t="s">
        <v>86</v>
      </c>
      <c r="L17" s="293">
        <v>0</v>
      </c>
      <c r="M17" s="255">
        <v>0</v>
      </c>
      <c r="N17" s="256" t="s">
        <v>86</v>
      </c>
      <c r="O17" s="254">
        <v>1</v>
      </c>
      <c r="P17" s="255">
        <v>1</v>
      </c>
      <c r="Q17" s="256">
        <f t="shared" si="4"/>
        <v>100</v>
      </c>
      <c r="R17" s="254">
        <v>2</v>
      </c>
      <c r="S17" s="254">
        <v>2</v>
      </c>
      <c r="T17" s="255">
        <v>2</v>
      </c>
      <c r="U17" s="256">
        <f t="shared" si="5"/>
        <v>100</v>
      </c>
      <c r="V17" s="254">
        <v>2</v>
      </c>
      <c r="W17" s="255">
        <v>2</v>
      </c>
      <c r="X17" s="256">
        <f t="shared" si="6"/>
        <v>100</v>
      </c>
      <c r="Y17" s="294"/>
      <c r="Z17" s="259"/>
    </row>
    <row r="18" spans="1:26" s="252" customFormat="1" ht="16.5" customHeight="1">
      <c r="A18" s="270" t="s">
        <v>31</v>
      </c>
      <c r="B18" s="254">
        <v>40</v>
      </c>
      <c r="C18" s="254">
        <v>26</v>
      </c>
      <c r="D18" s="292">
        <v>40</v>
      </c>
      <c r="E18" s="256">
        <f t="shared" si="0"/>
        <v>153.84615384615387</v>
      </c>
      <c r="F18" s="254">
        <v>3</v>
      </c>
      <c r="G18" s="255">
        <v>0</v>
      </c>
      <c r="H18" s="256">
        <f t="shared" si="1"/>
        <v>0</v>
      </c>
      <c r="I18" s="254">
        <v>0</v>
      </c>
      <c r="J18" s="255">
        <v>0</v>
      </c>
      <c r="K18" s="256" t="s">
        <v>86</v>
      </c>
      <c r="L18" s="293">
        <v>0</v>
      </c>
      <c r="M18" s="255">
        <v>0</v>
      </c>
      <c r="N18" s="256" t="s">
        <v>86</v>
      </c>
      <c r="O18" s="254">
        <v>14</v>
      </c>
      <c r="P18" s="255">
        <v>25</v>
      </c>
      <c r="Q18" s="256">
        <f t="shared" si="4"/>
        <v>178.57142857142858</v>
      </c>
      <c r="R18" s="254">
        <v>34</v>
      </c>
      <c r="S18" s="254">
        <v>20</v>
      </c>
      <c r="T18" s="255">
        <v>34</v>
      </c>
      <c r="U18" s="256">
        <f t="shared" si="5"/>
        <v>170</v>
      </c>
      <c r="V18" s="254">
        <v>18</v>
      </c>
      <c r="W18" s="255">
        <v>30</v>
      </c>
      <c r="X18" s="256">
        <f t="shared" si="6"/>
        <v>166.66666666666669</v>
      </c>
      <c r="Y18" s="294"/>
      <c r="Z18" s="259"/>
    </row>
    <row r="19" spans="1:26" s="252" customFormat="1" ht="16.5" customHeight="1">
      <c r="A19" s="270" t="s">
        <v>32</v>
      </c>
      <c r="B19" s="254">
        <v>20</v>
      </c>
      <c r="C19" s="254">
        <v>22</v>
      </c>
      <c r="D19" s="292">
        <v>20</v>
      </c>
      <c r="E19" s="256">
        <f t="shared" si="0"/>
        <v>90.909090909090907</v>
      </c>
      <c r="F19" s="254">
        <v>0</v>
      </c>
      <c r="G19" s="255">
        <v>0</v>
      </c>
      <c r="H19" s="256" t="s">
        <v>86</v>
      </c>
      <c r="I19" s="254">
        <v>0</v>
      </c>
      <c r="J19" s="255">
        <v>0</v>
      </c>
      <c r="K19" s="256" t="s">
        <v>86</v>
      </c>
      <c r="L19" s="293">
        <v>0</v>
      </c>
      <c r="M19" s="255">
        <v>0</v>
      </c>
      <c r="N19" s="256" t="s">
        <v>86</v>
      </c>
      <c r="O19" s="254">
        <v>20</v>
      </c>
      <c r="P19" s="255">
        <v>20</v>
      </c>
      <c r="Q19" s="256">
        <f t="shared" si="4"/>
        <v>100</v>
      </c>
      <c r="R19" s="254">
        <v>19</v>
      </c>
      <c r="S19" s="254">
        <v>18</v>
      </c>
      <c r="T19" s="255">
        <v>19</v>
      </c>
      <c r="U19" s="256">
        <f t="shared" si="5"/>
        <v>105.55555555555556</v>
      </c>
      <c r="V19" s="254">
        <v>17</v>
      </c>
      <c r="W19" s="255">
        <v>17</v>
      </c>
      <c r="X19" s="256">
        <f t="shared" si="6"/>
        <v>100</v>
      </c>
      <c r="Y19" s="294"/>
      <c r="Z19" s="259"/>
    </row>
    <row r="20" spans="1:26" s="252" customFormat="1" ht="16.5" customHeight="1">
      <c r="A20" s="270" t="s">
        <v>33</v>
      </c>
      <c r="B20" s="254">
        <v>32</v>
      </c>
      <c r="C20" s="254">
        <v>35</v>
      </c>
      <c r="D20" s="292">
        <v>32</v>
      </c>
      <c r="E20" s="256">
        <f t="shared" si="0"/>
        <v>91.428571428571431</v>
      </c>
      <c r="F20" s="254">
        <v>0</v>
      </c>
      <c r="G20" s="255">
        <v>2</v>
      </c>
      <c r="H20" s="256" t="s">
        <v>86</v>
      </c>
      <c r="I20" s="254">
        <v>0</v>
      </c>
      <c r="J20" s="255">
        <v>1</v>
      </c>
      <c r="K20" s="256" t="s">
        <v>86</v>
      </c>
      <c r="L20" s="293">
        <v>2</v>
      </c>
      <c r="M20" s="255">
        <v>0</v>
      </c>
      <c r="N20" s="256">
        <f t="shared" si="3"/>
        <v>0</v>
      </c>
      <c r="O20" s="254">
        <v>25</v>
      </c>
      <c r="P20" s="255">
        <v>28</v>
      </c>
      <c r="Q20" s="256">
        <f t="shared" si="4"/>
        <v>112.00000000000001</v>
      </c>
      <c r="R20" s="254">
        <v>28</v>
      </c>
      <c r="S20" s="254">
        <v>35</v>
      </c>
      <c r="T20" s="255">
        <v>28</v>
      </c>
      <c r="U20" s="256">
        <f t="shared" si="5"/>
        <v>80</v>
      </c>
      <c r="V20" s="254">
        <v>27</v>
      </c>
      <c r="W20" s="255">
        <v>27</v>
      </c>
      <c r="X20" s="256">
        <f t="shared" si="6"/>
        <v>100</v>
      </c>
      <c r="Y20" s="294"/>
      <c r="Z20" s="259"/>
    </row>
    <row r="21" spans="1:26" s="252" customFormat="1" ht="16.5" customHeight="1">
      <c r="A21" s="270" t="s">
        <v>34</v>
      </c>
      <c r="B21" s="254">
        <v>37</v>
      </c>
      <c r="C21" s="254">
        <v>43</v>
      </c>
      <c r="D21" s="292">
        <v>37</v>
      </c>
      <c r="E21" s="256">
        <f t="shared" si="0"/>
        <v>86.04651162790698</v>
      </c>
      <c r="F21" s="254">
        <v>2</v>
      </c>
      <c r="G21" s="255">
        <v>0</v>
      </c>
      <c r="H21" s="256" t="s">
        <v>86</v>
      </c>
      <c r="I21" s="254">
        <v>1</v>
      </c>
      <c r="J21" s="255">
        <v>0</v>
      </c>
      <c r="K21" s="256">
        <f>J21/I21*100</f>
        <v>0</v>
      </c>
      <c r="L21" s="293">
        <v>0</v>
      </c>
      <c r="M21" s="255">
        <v>0</v>
      </c>
      <c r="N21" s="256" t="s">
        <v>86</v>
      </c>
      <c r="O21" s="254">
        <v>36</v>
      </c>
      <c r="P21" s="255">
        <v>34</v>
      </c>
      <c r="Q21" s="256">
        <f t="shared" si="4"/>
        <v>94.444444444444443</v>
      </c>
      <c r="R21" s="254">
        <v>33</v>
      </c>
      <c r="S21" s="254">
        <v>36</v>
      </c>
      <c r="T21" s="255">
        <v>33</v>
      </c>
      <c r="U21" s="256">
        <f t="shared" si="5"/>
        <v>91.666666666666657</v>
      </c>
      <c r="V21" s="254">
        <v>30</v>
      </c>
      <c r="W21" s="255">
        <v>32</v>
      </c>
      <c r="X21" s="256">
        <f t="shared" si="6"/>
        <v>106.66666666666667</v>
      </c>
      <c r="Y21" s="294"/>
      <c r="Z21" s="259"/>
    </row>
    <row r="22" spans="1:26" s="252" customFormat="1" ht="16.5" customHeight="1">
      <c r="A22" s="270" t="s">
        <v>35</v>
      </c>
      <c r="B22" s="254">
        <v>27</v>
      </c>
      <c r="C22" s="254">
        <v>36</v>
      </c>
      <c r="D22" s="292">
        <v>26</v>
      </c>
      <c r="E22" s="256">
        <f t="shared" si="0"/>
        <v>72.222222222222214</v>
      </c>
      <c r="F22" s="254">
        <v>2</v>
      </c>
      <c r="G22" s="255">
        <v>2</v>
      </c>
      <c r="H22" s="256">
        <f>G22/F22*100</f>
        <v>100</v>
      </c>
      <c r="I22" s="254">
        <v>0</v>
      </c>
      <c r="J22" s="255">
        <v>0</v>
      </c>
      <c r="K22" s="256" t="s">
        <v>86</v>
      </c>
      <c r="L22" s="293">
        <v>0</v>
      </c>
      <c r="M22" s="255">
        <v>0</v>
      </c>
      <c r="N22" s="256" t="s">
        <v>86</v>
      </c>
      <c r="O22" s="254">
        <v>23</v>
      </c>
      <c r="P22" s="255">
        <v>16</v>
      </c>
      <c r="Q22" s="256">
        <f t="shared" si="4"/>
        <v>69.565217391304344</v>
      </c>
      <c r="R22" s="254">
        <v>19</v>
      </c>
      <c r="S22" s="254">
        <v>31</v>
      </c>
      <c r="T22" s="255">
        <v>18</v>
      </c>
      <c r="U22" s="256">
        <f t="shared" si="5"/>
        <v>58.064516129032263</v>
      </c>
      <c r="V22" s="254">
        <v>30</v>
      </c>
      <c r="W22" s="255">
        <v>18</v>
      </c>
      <c r="X22" s="256">
        <f t="shared" si="6"/>
        <v>60</v>
      </c>
      <c r="Y22" s="294"/>
      <c r="Z22" s="259"/>
    </row>
    <row r="23" spans="1:26" s="252" customFormat="1" ht="16.5" customHeight="1">
      <c r="A23" s="270" t="s">
        <v>36</v>
      </c>
      <c r="B23" s="254">
        <v>31</v>
      </c>
      <c r="C23" s="254">
        <v>18</v>
      </c>
      <c r="D23" s="292">
        <v>31</v>
      </c>
      <c r="E23" s="256">
        <f t="shared" si="0"/>
        <v>172.22222222222223</v>
      </c>
      <c r="F23" s="254">
        <v>0</v>
      </c>
      <c r="G23" s="255">
        <v>0</v>
      </c>
      <c r="H23" s="256" t="s">
        <v>86</v>
      </c>
      <c r="I23" s="254">
        <v>0</v>
      </c>
      <c r="J23" s="255">
        <v>0</v>
      </c>
      <c r="K23" s="256" t="s">
        <v>86</v>
      </c>
      <c r="L23" s="293">
        <v>0</v>
      </c>
      <c r="M23" s="255">
        <v>0</v>
      </c>
      <c r="N23" s="256" t="s">
        <v>86</v>
      </c>
      <c r="O23" s="254">
        <v>13</v>
      </c>
      <c r="P23" s="255">
        <v>17</v>
      </c>
      <c r="Q23" s="256">
        <f t="shared" si="4"/>
        <v>130.76923076923077</v>
      </c>
      <c r="R23" s="254">
        <v>25</v>
      </c>
      <c r="S23" s="254">
        <v>16</v>
      </c>
      <c r="T23" s="255">
        <v>25</v>
      </c>
      <c r="U23" s="256">
        <f t="shared" si="5"/>
        <v>156.25</v>
      </c>
      <c r="V23" s="254">
        <v>16</v>
      </c>
      <c r="W23" s="255">
        <v>23</v>
      </c>
      <c r="X23" s="256">
        <f t="shared" si="6"/>
        <v>143.75</v>
      </c>
      <c r="Y23" s="294"/>
      <c r="Z23" s="259"/>
    </row>
    <row r="24" spans="1:26" s="252" customFormat="1" ht="16.5" customHeight="1">
      <c r="A24" s="270" t="s">
        <v>37</v>
      </c>
      <c r="B24" s="254">
        <v>4</v>
      </c>
      <c r="C24" s="254">
        <v>5</v>
      </c>
      <c r="D24" s="292">
        <v>4</v>
      </c>
      <c r="E24" s="256">
        <f t="shared" si="0"/>
        <v>80</v>
      </c>
      <c r="F24" s="254">
        <v>2</v>
      </c>
      <c r="G24" s="255">
        <v>0</v>
      </c>
      <c r="H24" s="256">
        <v>0</v>
      </c>
      <c r="I24" s="254">
        <v>2</v>
      </c>
      <c r="J24" s="255">
        <v>0</v>
      </c>
      <c r="K24" s="256">
        <f>J24/I24*100</f>
        <v>0</v>
      </c>
      <c r="L24" s="293">
        <v>0</v>
      </c>
      <c r="M24" s="255">
        <v>0</v>
      </c>
      <c r="N24" s="256" t="s">
        <v>86</v>
      </c>
      <c r="O24" s="254">
        <v>5</v>
      </c>
      <c r="P24" s="255">
        <v>4</v>
      </c>
      <c r="Q24" s="256">
        <f t="shared" si="4"/>
        <v>80</v>
      </c>
      <c r="R24" s="254">
        <v>4</v>
      </c>
      <c r="S24" s="254">
        <v>3</v>
      </c>
      <c r="T24" s="255">
        <v>4</v>
      </c>
      <c r="U24" s="256">
        <f t="shared" si="5"/>
        <v>133.33333333333331</v>
      </c>
      <c r="V24" s="254">
        <v>2</v>
      </c>
      <c r="W24" s="255">
        <v>4</v>
      </c>
      <c r="X24" s="256">
        <f t="shared" si="6"/>
        <v>200</v>
      </c>
      <c r="Y24" s="294"/>
      <c r="Z24" s="259"/>
    </row>
    <row r="25" spans="1:26" s="252" customFormat="1" ht="16.5" customHeight="1">
      <c r="A25" s="270" t="s">
        <v>38</v>
      </c>
      <c r="B25" s="254">
        <v>20</v>
      </c>
      <c r="C25" s="254">
        <v>18</v>
      </c>
      <c r="D25" s="292">
        <v>20</v>
      </c>
      <c r="E25" s="256">
        <f t="shared" si="0"/>
        <v>111.11111111111111</v>
      </c>
      <c r="F25" s="254">
        <v>2</v>
      </c>
      <c r="G25" s="255">
        <v>1</v>
      </c>
      <c r="H25" s="256">
        <f t="shared" ref="H25:H26" si="8">G25/F25*100</f>
        <v>50</v>
      </c>
      <c r="I25" s="254">
        <v>0</v>
      </c>
      <c r="J25" s="255">
        <v>1</v>
      </c>
      <c r="K25" s="256" t="s">
        <v>86</v>
      </c>
      <c r="L25" s="293">
        <v>2</v>
      </c>
      <c r="M25" s="255">
        <v>1</v>
      </c>
      <c r="N25" s="256">
        <f t="shared" si="3"/>
        <v>50</v>
      </c>
      <c r="O25" s="254">
        <v>14</v>
      </c>
      <c r="P25" s="255">
        <v>18</v>
      </c>
      <c r="Q25" s="256">
        <f t="shared" si="4"/>
        <v>128.57142857142858</v>
      </c>
      <c r="R25" s="254">
        <v>17</v>
      </c>
      <c r="S25" s="254">
        <v>11</v>
      </c>
      <c r="T25" s="255">
        <v>17</v>
      </c>
      <c r="U25" s="256">
        <f t="shared" si="5"/>
        <v>154.54545454545453</v>
      </c>
      <c r="V25" s="254">
        <v>10</v>
      </c>
      <c r="W25" s="255">
        <v>14</v>
      </c>
      <c r="X25" s="256">
        <f t="shared" si="6"/>
        <v>140</v>
      </c>
      <c r="Y25" s="294"/>
      <c r="Z25" s="259"/>
    </row>
    <row r="26" spans="1:26" s="252" customFormat="1" ht="16.5" customHeight="1">
      <c r="A26" s="295" t="s">
        <v>39</v>
      </c>
      <c r="B26" s="263">
        <v>11</v>
      </c>
      <c r="C26" s="263">
        <v>18</v>
      </c>
      <c r="D26" s="296">
        <v>11</v>
      </c>
      <c r="E26" s="265">
        <f t="shared" si="0"/>
        <v>61.111111111111114</v>
      </c>
      <c r="F26" s="263">
        <v>1</v>
      </c>
      <c r="G26" s="264">
        <v>1</v>
      </c>
      <c r="H26" s="256">
        <f t="shared" si="8"/>
        <v>100</v>
      </c>
      <c r="I26" s="263">
        <v>0</v>
      </c>
      <c r="J26" s="264">
        <v>0</v>
      </c>
      <c r="K26" s="265" t="s">
        <v>86</v>
      </c>
      <c r="L26" s="293">
        <v>0</v>
      </c>
      <c r="M26" s="264">
        <v>1</v>
      </c>
      <c r="N26" s="265" t="s">
        <v>86</v>
      </c>
      <c r="O26" s="263">
        <v>9</v>
      </c>
      <c r="P26" s="264">
        <v>6</v>
      </c>
      <c r="Q26" s="265">
        <f t="shared" si="4"/>
        <v>66.666666666666657</v>
      </c>
      <c r="R26" s="263">
        <v>9</v>
      </c>
      <c r="S26" s="263">
        <v>16</v>
      </c>
      <c r="T26" s="264">
        <v>9</v>
      </c>
      <c r="U26" s="265">
        <f t="shared" si="5"/>
        <v>56.25</v>
      </c>
      <c r="V26" s="263">
        <v>13</v>
      </c>
      <c r="W26" s="264">
        <v>7</v>
      </c>
      <c r="X26" s="265">
        <f t="shared" si="6"/>
        <v>53.846153846153847</v>
      </c>
      <c r="Y26" s="294"/>
      <c r="Z26" s="259"/>
    </row>
    <row r="27" spans="1:26" s="270" customFormat="1" ht="16.5" customHeight="1">
      <c r="A27" s="270" t="s">
        <v>40</v>
      </c>
      <c r="B27" s="254">
        <v>9</v>
      </c>
      <c r="C27" s="254">
        <v>9</v>
      </c>
      <c r="D27" s="292">
        <v>9</v>
      </c>
      <c r="E27" s="256">
        <f t="shared" si="0"/>
        <v>100</v>
      </c>
      <c r="F27" s="254">
        <v>1</v>
      </c>
      <c r="G27" s="255">
        <v>1</v>
      </c>
      <c r="H27" s="256">
        <f>G27/F27*100</f>
        <v>100</v>
      </c>
      <c r="I27" s="254">
        <v>0</v>
      </c>
      <c r="J27" s="255">
        <v>0</v>
      </c>
      <c r="K27" s="256" t="s">
        <v>86</v>
      </c>
      <c r="L27" s="297">
        <v>0</v>
      </c>
      <c r="M27" s="255">
        <v>0</v>
      </c>
      <c r="N27" s="256" t="s">
        <v>86</v>
      </c>
      <c r="O27" s="254">
        <v>5</v>
      </c>
      <c r="P27" s="255">
        <v>5</v>
      </c>
      <c r="Q27" s="256">
        <f t="shared" si="4"/>
        <v>100</v>
      </c>
      <c r="R27" s="254">
        <v>7</v>
      </c>
      <c r="S27" s="254">
        <v>7</v>
      </c>
      <c r="T27" s="255">
        <v>7</v>
      </c>
      <c r="U27" s="256">
        <f t="shared" si="5"/>
        <v>100</v>
      </c>
      <c r="V27" s="254">
        <v>6</v>
      </c>
      <c r="W27" s="255">
        <v>7</v>
      </c>
      <c r="X27" s="256">
        <f t="shared" si="6"/>
        <v>116.66666666666667</v>
      </c>
      <c r="Y27" s="246"/>
      <c r="Z27" s="269"/>
    </row>
    <row r="28" spans="1:26" ht="39.75" customHeight="1">
      <c r="I28" s="272"/>
      <c r="J28" s="272"/>
      <c r="K28" s="272"/>
      <c r="L28" s="330" t="s">
        <v>120</v>
      </c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1:26"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</row>
    <row r="30" spans="1:26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6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6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</row>
    <row r="76" spans="9:21">
      <c r="R76" s="272"/>
    </row>
    <row r="77" spans="9:21">
      <c r="R77" s="272"/>
    </row>
    <row r="78" spans="9:21">
      <c r="R78" s="272"/>
    </row>
    <row r="79" spans="9:21">
      <c r="R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8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8" defaultRowHeight="12.75"/>
  <cols>
    <col min="1" max="1" width="61.7109375" style="1" customWidth="1"/>
    <col min="2" max="2" width="16.28515625" style="14" customWidth="1"/>
    <col min="3" max="3" width="15.140625" style="14" customWidth="1"/>
    <col min="4" max="4" width="12.5703125" style="1" customWidth="1"/>
    <col min="5" max="5" width="12.42578125" style="1" customWidth="1"/>
    <col min="6" max="16384" width="8" style="1"/>
  </cols>
  <sheetData>
    <row r="1" spans="1:9" ht="78.599999999999994" customHeight="1">
      <c r="A1" s="343" t="s">
        <v>74</v>
      </c>
      <c r="B1" s="343"/>
      <c r="C1" s="343"/>
      <c r="D1" s="343"/>
      <c r="E1" s="343"/>
    </row>
    <row r="2" spans="1:9" ht="9.75" customHeight="1">
      <c r="A2" s="344"/>
      <c r="B2" s="344"/>
      <c r="C2" s="344"/>
      <c r="D2" s="344"/>
      <c r="E2" s="344"/>
    </row>
    <row r="3" spans="1:9" s="2" customFormat="1" ht="23.25" customHeight="1">
      <c r="A3" s="319" t="s">
        <v>0</v>
      </c>
      <c r="B3" s="327" t="s">
        <v>94</v>
      </c>
      <c r="C3" s="327" t="s">
        <v>95</v>
      </c>
      <c r="D3" s="345" t="s">
        <v>1</v>
      </c>
      <c r="E3" s="346"/>
    </row>
    <row r="4" spans="1:9" s="2" customFormat="1" ht="32.450000000000003" customHeight="1">
      <c r="A4" s="320"/>
      <c r="B4" s="328"/>
      <c r="C4" s="328"/>
      <c r="D4" s="3" t="s">
        <v>2</v>
      </c>
      <c r="E4" s="4" t="s">
        <v>41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93" t="s">
        <v>89</v>
      </c>
      <c r="B6" s="201" t="s">
        <v>87</v>
      </c>
      <c r="C6" s="194">
        <v>453</v>
      </c>
      <c r="D6" s="202" t="s">
        <v>86</v>
      </c>
      <c r="E6" s="196" t="s">
        <v>86</v>
      </c>
    </row>
    <row r="7" spans="1:9" s="2" customFormat="1" ht="29.25" customHeight="1">
      <c r="A7" s="8" t="s">
        <v>76</v>
      </c>
      <c r="B7" s="50">
        <v>612</v>
      </c>
      <c r="C7" s="51">
        <v>444</v>
      </c>
      <c r="D7" s="22">
        <f t="shared" ref="D7:D11" si="0">C7/B7*100</f>
        <v>72.549019607843135</v>
      </c>
      <c r="E7" s="20">
        <f t="shared" ref="E7:E11" si="1">C7-B7</f>
        <v>-168</v>
      </c>
      <c r="I7" s="10"/>
    </row>
    <row r="8" spans="1:9" s="2" customFormat="1" ht="48.75" customHeight="1">
      <c r="A8" s="11" t="s">
        <v>77</v>
      </c>
      <c r="B8" s="50">
        <v>27</v>
      </c>
      <c r="C8" s="51">
        <v>47</v>
      </c>
      <c r="D8" s="22">
        <f t="shared" si="0"/>
        <v>174.07407407407408</v>
      </c>
      <c r="E8" s="20">
        <f t="shared" si="1"/>
        <v>20</v>
      </c>
      <c r="I8" s="10"/>
    </row>
    <row r="9" spans="1:9" s="2" customFormat="1" ht="34.5" customHeight="1">
      <c r="A9" s="12" t="s">
        <v>6</v>
      </c>
      <c r="B9" s="50">
        <v>8</v>
      </c>
      <c r="C9" s="51">
        <v>12</v>
      </c>
      <c r="D9" s="22">
        <f t="shared" si="0"/>
        <v>150</v>
      </c>
      <c r="E9" s="20">
        <f t="shared" si="1"/>
        <v>4</v>
      </c>
      <c r="I9" s="10"/>
    </row>
    <row r="10" spans="1:9" s="2" customFormat="1" ht="48.75" customHeight="1">
      <c r="A10" s="12" t="s">
        <v>78</v>
      </c>
      <c r="B10" s="50">
        <v>10</v>
      </c>
      <c r="C10" s="51">
        <v>4</v>
      </c>
      <c r="D10" s="22">
        <f t="shared" si="0"/>
        <v>40</v>
      </c>
      <c r="E10" s="20">
        <f t="shared" si="1"/>
        <v>-6</v>
      </c>
      <c r="I10" s="10"/>
    </row>
    <row r="11" spans="1:9" s="2" customFormat="1" ht="54.75" customHeight="1">
      <c r="A11" s="12" t="s">
        <v>79</v>
      </c>
      <c r="B11" s="19">
        <v>430</v>
      </c>
      <c r="C11" s="19">
        <v>318</v>
      </c>
      <c r="D11" s="22">
        <f t="shared" si="0"/>
        <v>73.95348837209302</v>
      </c>
      <c r="E11" s="20">
        <f t="shared" si="1"/>
        <v>-112</v>
      </c>
      <c r="I11" s="10"/>
    </row>
    <row r="12" spans="1:9" s="2" customFormat="1" ht="12.75" customHeight="1">
      <c r="A12" s="315" t="s">
        <v>9</v>
      </c>
      <c r="B12" s="316"/>
      <c r="C12" s="316"/>
      <c r="D12" s="316"/>
      <c r="E12" s="316"/>
      <c r="I12" s="10"/>
    </row>
    <row r="13" spans="1:9" s="2" customFormat="1" ht="18" customHeight="1">
      <c r="A13" s="317"/>
      <c r="B13" s="318"/>
      <c r="C13" s="318"/>
      <c r="D13" s="318"/>
      <c r="E13" s="318"/>
      <c r="I13" s="10"/>
    </row>
    <row r="14" spans="1:9" s="2" customFormat="1" ht="20.25" customHeight="1">
      <c r="A14" s="319" t="s">
        <v>0</v>
      </c>
      <c r="B14" s="321" t="s">
        <v>96</v>
      </c>
      <c r="C14" s="321" t="s">
        <v>97</v>
      </c>
      <c r="D14" s="345" t="s">
        <v>1</v>
      </c>
      <c r="E14" s="346"/>
      <c r="I14" s="10"/>
    </row>
    <row r="15" spans="1:9" ht="27.75" customHeight="1">
      <c r="A15" s="320"/>
      <c r="B15" s="321"/>
      <c r="C15" s="321"/>
      <c r="D15" s="17" t="s">
        <v>2</v>
      </c>
      <c r="E15" s="4" t="s">
        <v>10</v>
      </c>
      <c r="I15" s="10"/>
    </row>
    <row r="16" spans="1:9" ht="27.75" customHeight="1">
      <c r="A16" s="215" t="s">
        <v>90</v>
      </c>
      <c r="B16" s="197" t="s">
        <v>87</v>
      </c>
      <c r="C16" s="191">
        <v>333</v>
      </c>
      <c r="D16" s="203" t="s">
        <v>86</v>
      </c>
      <c r="E16" s="204" t="s">
        <v>86</v>
      </c>
      <c r="I16" s="10"/>
    </row>
    <row r="17" spans="1:9" ht="25.5" customHeight="1">
      <c r="A17" s="13" t="s">
        <v>76</v>
      </c>
      <c r="B17" s="52">
        <v>529</v>
      </c>
      <c r="C17" s="53">
        <v>325</v>
      </c>
      <c r="D17" s="23">
        <f t="shared" ref="D17:D18" si="2">C17/B17*100</f>
        <v>61.436672967863892</v>
      </c>
      <c r="E17" s="21">
        <f t="shared" ref="E17:E18" si="3">C17-B17</f>
        <v>-204</v>
      </c>
      <c r="I17" s="10"/>
    </row>
    <row r="18" spans="1:9" ht="27.75" customHeight="1">
      <c r="A18" s="13" t="s">
        <v>80</v>
      </c>
      <c r="B18" s="52">
        <v>465</v>
      </c>
      <c r="C18" s="53">
        <v>306</v>
      </c>
      <c r="D18" s="23">
        <f t="shared" si="2"/>
        <v>65.806451612903231</v>
      </c>
      <c r="E18" s="21">
        <f t="shared" si="3"/>
        <v>-159</v>
      </c>
      <c r="I18" s="10"/>
    </row>
    <row r="19" spans="1:9" ht="55.15" customHeight="1">
      <c r="A19" s="342" t="s">
        <v>88</v>
      </c>
      <c r="B19" s="342"/>
      <c r="C19" s="342"/>
      <c r="D19" s="342"/>
      <c r="E19" s="342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zoomScale="73" zoomScaleNormal="85" zoomScaleSheetLayoutView="73" workbookViewId="0">
      <selection activeCell="O25" sqref="O25"/>
    </sheetView>
  </sheetViews>
  <sheetFormatPr defaultRowHeight="15.75"/>
  <cols>
    <col min="1" max="1" width="33.140625" style="48" customWidth="1"/>
    <col min="2" max="2" width="14.5703125" style="48" customWidth="1"/>
    <col min="3" max="4" width="10.140625" style="45" customWidth="1"/>
    <col min="5" max="5" width="9.85546875" style="49" customWidth="1"/>
    <col min="6" max="6" width="10.140625" style="45" customWidth="1"/>
    <col min="7" max="7" width="10" style="45" customWidth="1"/>
    <col min="8" max="8" width="8.7109375" style="49" customWidth="1"/>
    <col min="9" max="9" width="10" style="45" customWidth="1"/>
    <col min="10" max="10" width="9.7109375" style="45" customWidth="1"/>
    <col min="11" max="11" width="9.7109375" style="49" customWidth="1"/>
    <col min="12" max="13" width="8.7109375" style="49" customWidth="1"/>
    <col min="14" max="14" width="9.42578125" style="49" customWidth="1"/>
    <col min="15" max="15" width="9.28515625" style="45" customWidth="1"/>
    <col min="16" max="16" width="8.85546875" style="45" customWidth="1"/>
    <col min="17" max="17" width="9" style="49" customWidth="1"/>
    <col min="18" max="18" width="16" style="49" customWidth="1"/>
    <col min="19" max="19" width="9.5703125" style="45" customWidth="1"/>
    <col min="20" max="20" width="9.28515625" style="45" customWidth="1"/>
    <col min="21" max="21" width="9" style="49" customWidth="1"/>
    <col min="22" max="22" width="9.140625" style="45" customWidth="1"/>
    <col min="23" max="23" width="9.28515625" style="47" customWidth="1"/>
    <col min="24" max="24" width="9.5703125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80" width="9.140625" style="45"/>
    <col min="16381" max="16384" width="9.140625" style="45" customWidth="1"/>
  </cols>
  <sheetData>
    <row r="1" spans="1:25" s="29" customFormat="1" ht="90" customHeight="1">
      <c r="A1" s="24"/>
      <c r="B1" s="347" t="s">
        <v>106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8"/>
      <c r="D2" s="178"/>
      <c r="E2" s="178"/>
      <c r="F2" s="179"/>
      <c r="G2" s="179"/>
      <c r="H2" s="179"/>
      <c r="I2" s="178"/>
      <c r="J2" s="178"/>
      <c r="L2" s="180"/>
      <c r="M2" s="180"/>
      <c r="N2" s="167" t="s">
        <v>13</v>
      </c>
      <c r="O2" s="26"/>
      <c r="P2" s="26"/>
      <c r="Q2" s="27"/>
      <c r="R2" s="27"/>
      <c r="S2" s="26"/>
      <c r="T2" s="26"/>
      <c r="U2" s="28"/>
      <c r="W2" s="167" t="s">
        <v>13</v>
      </c>
      <c r="X2" s="30"/>
    </row>
    <row r="3" spans="1:25" s="29" customFormat="1" ht="27.75" customHeight="1">
      <c r="A3" s="367"/>
      <c r="B3" s="358" t="s">
        <v>89</v>
      </c>
      <c r="C3" s="351" t="s">
        <v>17</v>
      </c>
      <c r="D3" s="352"/>
      <c r="E3" s="348"/>
      <c r="F3" s="370" t="s">
        <v>56</v>
      </c>
      <c r="G3" s="370"/>
      <c r="H3" s="370"/>
      <c r="I3" s="351" t="s">
        <v>42</v>
      </c>
      <c r="J3" s="352"/>
      <c r="K3" s="348"/>
      <c r="L3" s="351" t="s">
        <v>43</v>
      </c>
      <c r="M3" s="352"/>
      <c r="N3" s="348"/>
      <c r="O3" s="351" t="s">
        <v>14</v>
      </c>
      <c r="P3" s="352"/>
      <c r="Q3" s="348"/>
      <c r="R3" s="348" t="s">
        <v>91</v>
      </c>
      <c r="S3" s="357" t="s">
        <v>44</v>
      </c>
      <c r="T3" s="358"/>
      <c r="U3" s="359"/>
      <c r="V3" s="351" t="s">
        <v>15</v>
      </c>
      <c r="W3" s="352"/>
      <c r="X3" s="348"/>
    </row>
    <row r="4" spans="1:25" s="33" customFormat="1" ht="14.25" customHeight="1">
      <c r="A4" s="368"/>
      <c r="B4" s="361"/>
      <c r="C4" s="353"/>
      <c r="D4" s="354"/>
      <c r="E4" s="349"/>
      <c r="F4" s="370"/>
      <c r="G4" s="370"/>
      <c r="H4" s="370"/>
      <c r="I4" s="354"/>
      <c r="J4" s="354"/>
      <c r="K4" s="349"/>
      <c r="L4" s="353"/>
      <c r="M4" s="354"/>
      <c r="N4" s="349"/>
      <c r="O4" s="353"/>
      <c r="P4" s="354"/>
      <c r="Q4" s="349"/>
      <c r="R4" s="349"/>
      <c r="S4" s="360"/>
      <c r="T4" s="361"/>
      <c r="U4" s="362"/>
      <c r="V4" s="353"/>
      <c r="W4" s="354"/>
      <c r="X4" s="349"/>
    </row>
    <row r="5" spans="1:25" s="33" customFormat="1" ht="33.75" customHeight="1">
      <c r="A5" s="368"/>
      <c r="B5" s="364"/>
      <c r="C5" s="355"/>
      <c r="D5" s="356"/>
      <c r="E5" s="350"/>
      <c r="F5" s="370"/>
      <c r="G5" s="370"/>
      <c r="H5" s="370"/>
      <c r="I5" s="356"/>
      <c r="J5" s="356"/>
      <c r="K5" s="350"/>
      <c r="L5" s="355"/>
      <c r="M5" s="356"/>
      <c r="N5" s="350"/>
      <c r="O5" s="355"/>
      <c r="P5" s="356"/>
      <c r="Q5" s="350"/>
      <c r="R5" s="350"/>
      <c r="S5" s="363"/>
      <c r="T5" s="364"/>
      <c r="U5" s="365"/>
      <c r="V5" s="355"/>
      <c r="W5" s="356"/>
      <c r="X5" s="350"/>
    </row>
    <row r="6" spans="1:25" s="33" customFormat="1" ht="21.6" customHeight="1">
      <c r="A6" s="369"/>
      <c r="B6" s="169">
        <v>2022</v>
      </c>
      <c r="C6" s="169">
        <v>2021</v>
      </c>
      <c r="D6" s="169">
        <v>2022</v>
      </c>
      <c r="E6" s="170" t="s">
        <v>2</v>
      </c>
      <c r="F6" s="169">
        <v>2021</v>
      </c>
      <c r="G6" s="169">
        <v>2022</v>
      </c>
      <c r="H6" s="170" t="s">
        <v>2</v>
      </c>
      <c r="I6" s="169">
        <v>2021</v>
      </c>
      <c r="J6" s="169">
        <v>2022</v>
      </c>
      <c r="K6" s="170" t="s">
        <v>2</v>
      </c>
      <c r="L6" s="169">
        <v>2021</v>
      </c>
      <c r="M6" s="169">
        <v>2022</v>
      </c>
      <c r="N6" s="170" t="s">
        <v>2</v>
      </c>
      <c r="O6" s="169">
        <v>2021</v>
      </c>
      <c r="P6" s="169">
        <v>2022</v>
      </c>
      <c r="Q6" s="170" t="s">
        <v>2</v>
      </c>
      <c r="R6" s="170">
        <v>2022</v>
      </c>
      <c r="S6" s="169">
        <v>2021</v>
      </c>
      <c r="T6" s="169">
        <v>2022</v>
      </c>
      <c r="U6" s="170" t="s">
        <v>2</v>
      </c>
      <c r="V6" s="169">
        <v>2021</v>
      </c>
      <c r="W6" s="169">
        <v>2022</v>
      </c>
      <c r="X6" s="170" t="s">
        <v>2</v>
      </c>
    </row>
    <row r="7" spans="1:25" s="36" customFormat="1" ht="11.4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15" customHeight="1">
      <c r="A8" s="71" t="s">
        <v>55</v>
      </c>
      <c r="B8" s="198">
        <f>SUM(B9:B29)</f>
        <v>453</v>
      </c>
      <c r="C8" s="173">
        <f>SUM(C9:C29)</f>
        <v>612</v>
      </c>
      <c r="D8" s="173">
        <f>SUM(D9:D29)</f>
        <v>444</v>
      </c>
      <c r="E8" s="174">
        <f>D8/C8*100</f>
        <v>72.549019607843135</v>
      </c>
      <c r="F8" s="173">
        <f>SUM(F9:F29)</f>
        <v>27</v>
      </c>
      <c r="G8" s="173">
        <f>SUM(G9:G29)</f>
        <v>47</v>
      </c>
      <c r="H8" s="174">
        <f>G8/F8*100</f>
        <v>174.07407407407408</v>
      </c>
      <c r="I8" s="173">
        <f>SUM(I9:I29)</f>
        <v>8</v>
      </c>
      <c r="J8" s="173">
        <f>SUM(J9:J29)</f>
        <v>12</v>
      </c>
      <c r="K8" s="174">
        <f>J8/I8*100</f>
        <v>150</v>
      </c>
      <c r="L8" s="173">
        <f>SUM(L9:L29)</f>
        <v>10</v>
      </c>
      <c r="M8" s="173">
        <f>SUM(M9:M29)</f>
        <v>4</v>
      </c>
      <c r="N8" s="174">
        <f>M8/L8*100</f>
        <v>40</v>
      </c>
      <c r="O8" s="173">
        <f>SUM(O9:O29)</f>
        <v>430</v>
      </c>
      <c r="P8" s="173">
        <f>SUM(P9:P29)</f>
        <v>318</v>
      </c>
      <c r="Q8" s="174">
        <f>P8/O8*100</f>
        <v>73.95348837209302</v>
      </c>
      <c r="R8" s="173">
        <f>SUM(R9:R29)</f>
        <v>333</v>
      </c>
      <c r="S8" s="173">
        <f>SUM(S9:S29)</f>
        <v>529</v>
      </c>
      <c r="T8" s="173">
        <f>SUM(T9:T29)</f>
        <v>325</v>
      </c>
      <c r="U8" s="174">
        <f>T8/S8*100</f>
        <v>61.436672967863892</v>
      </c>
      <c r="V8" s="173">
        <f>SUM(V9:V29)</f>
        <v>465</v>
      </c>
      <c r="W8" s="175">
        <f>SUM(W9:W29)</f>
        <v>306</v>
      </c>
      <c r="X8" s="176">
        <f>W8/V8*100</f>
        <v>65.806451612903231</v>
      </c>
    </row>
    <row r="9" spans="1:25" ht="36" customHeight="1">
      <c r="A9" s="54" t="s">
        <v>20</v>
      </c>
      <c r="B9" s="199">
        <v>122</v>
      </c>
      <c r="C9" s="171">
        <v>153</v>
      </c>
      <c r="D9" s="171">
        <v>118</v>
      </c>
      <c r="E9" s="38">
        <f t="shared" ref="E9:E28" si="0">D9/C9*100</f>
        <v>77.124183006535958</v>
      </c>
      <c r="F9" s="172">
        <v>6</v>
      </c>
      <c r="G9" s="172">
        <v>17</v>
      </c>
      <c r="H9" s="174">
        <v>0</v>
      </c>
      <c r="I9" s="171">
        <v>1</v>
      </c>
      <c r="J9" s="171">
        <v>3</v>
      </c>
      <c r="K9" s="174">
        <f>J9/I9*100</f>
        <v>300</v>
      </c>
      <c r="L9" s="172">
        <v>1</v>
      </c>
      <c r="M9" s="172">
        <v>0</v>
      </c>
      <c r="N9" s="174">
        <f t="shared" ref="N9:N29" si="1">M9/L9*100</f>
        <v>0</v>
      </c>
      <c r="O9" s="177">
        <v>127</v>
      </c>
      <c r="P9" s="43">
        <v>90</v>
      </c>
      <c r="Q9" s="174">
        <f t="shared" ref="Q9:Q28" si="2">P9/O9*100</f>
        <v>70.866141732283467</v>
      </c>
      <c r="R9" s="173">
        <v>86</v>
      </c>
      <c r="S9" s="172">
        <v>127</v>
      </c>
      <c r="T9" s="182">
        <v>82</v>
      </c>
      <c r="U9" s="174">
        <f t="shared" ref="U9:U28" si="3">T9/S9*100</f>
        <v>64.566929133858267</v>
      </c>
      <c r="V9" s="171">
        <v>113</v>
      </c>
      <c r="W9" s="183">
        <v>75</v>
      </c>
      <c r="X9" s="176">
        <f t="shared" ref="X9:X28" si="4">W9/V9*100</f>
        <v>66.371681415929203</v>
      </c>
      <c r="Y9" s="44"/>
    </row>
    <row r="10" spans="1:25" ht="36" customHeight="1">
      <c r="A10" s="54" t="s">
        <v>21</v>
      </c>
      <c r="B10" s="199">
        <v>71</v>
      </c>
      <c r="C10" s="171">
        <v>81</v>
      </c>
      <c r="D10" s="171">
        <v>68</v>
      </c>
      <c r="E10" s="38">
        <f t="shared" si="0"/>
        <v>83.950617283950606</v>
      </c>
      <c r="F10" s="172">
        <v>5</v>
      </c>
      <c r="G10" s="172">
        <v>4</v>
      </c>
      <c r="H10" s="174">
        <f t="shared" ref="H10:H28" si="5">G10/F10*100</f>
        <v>80</v>
      </c>
      <c r="I10" s="171">
        <v>0</v>
      </c>
      <c r="J10" s="171">
        <v>0</v>
      </c>
      <c r="K10" s="174"/>
      <c r="L10" s="172">
        <v>1</v>
      </c>
      <c r="M10" s="172">
        <v>0</v>
      </c>
      <c r="N10" s="174">
        <f t="shared" si="1"/>
        <v>0</v>
      </c>
      <c r="O10" s="184">
        <v>32</v>
      </c>
      <c r="P10" s="43">
        <v>37</v>
      </c>
      <c r="Q10" s="174">
        <f t="shared" si="2"/>
        <v>115.625</v>
      </c>
      <c r="R10" s="173">
        <v>53</v>
      </c>
      <c r="S10" s="171">
        <v>71</v>
      </c>
      <c r="T10" s="182">
        <v>51</v>
      </c>
      <c r="U10" s="174">
        <f t="shared" si="3"/>
        <v>71.83098591549296</v>
      </c>
      <c r="V10" s="171">
        <v>60</v>
      </c>
      <c r="W10" s="183">
        <v>46</v>
      </c>
      <c r="X10" s="176">
        <f t="shared" si="4"/>
        <v>76.666666666666671</v>
      </c>
      <c r="Y10" s="44"/>
    </row>
    <row r="11" spans="1:25" ht="16.5" customHeight="1">
      <c r="A11" s="41" t="s">
        <v>22</v>
      </c>
      <c r="B11" s="200">
        <v>13</v>
      </c>
      <c r="C11" s="171">
        <v>20</v>
      </c>
      <c r="D11" s="171">
        <v>12</v>
      </c>
      <c r="E11" s="38">
        <f t="shared" si="0"/>
        <v>60</v>
      </c>
      <c r="F11" s="172">
        <v>0</v>
      </c>
      <c r="G11" s="172">
        <v>1</v>
      </c>
      <c r="H11" s="174">
        <v>0</v>
      </c>
      <c r="I11" s="171">
        <v>0</v>
      </c>
      <c r="J11" s="171">
        <v>1</v>
      </c>
      <c r="K11" s="174">
        <v>0</v>
      </c>
      <c r="L11" s="172">
        <v>0</v>
      </c>
      <c r="M11" s="172">
        <v>1</v>
      </c>
      <c r="N11" s="174">
        <v>0</v>
      </c>
      <c r="O11" s="184">
        <v>13</v>
      </c>
      <c r="P11" s="43">
        <v>9</v>
      </c>
      <c r="Q11" s="174">
        <f t="shared" si="2"/>
        <v>69.230769230769226</v>
      </c>
      <c r="R11" s="173">
        <v>11</v>
      </c>
      <c r="S11" s="171">
        <v>16</v>
      </c>
      <c r="T11" s="182">
        <v>10</v>
      </c>
      <c r="U11" s="174">
        <f t="shared" si="3"/>
        <v>62.5</v>
      </c>
      <c r="V11" s="171">
        <v>12</v>
      </c>
      <c r="W11" s="183">
        <v>10</v>
      </c>
      <c r="X11" s="176">
        <f t="shared" si="4"/>
        <v>83.333333333333343</v>
      </c>
      <c r="Y11" s="44"/>
    </row>
    <row r="12" spans="1:25" ht="16.5" customHeight="1">
      <c r="A12" s="41" t="s">
        <v>23</v>
      </c>
      <c r="B12" s="200">
        <v>28</v>
      </c>
      <c r="C12" s="171">
        <v>27</v>
      </c>
      <c r="D12" s="171">
        <v>28</v>
      </c>
      <c r="E12" s="38">
        <f t="shared" si="0"/>
        <v>103.7037037037037</v>
      </c>
      <c r="F12" s="172">
        <v>1</v>
      </c>
      <c r="G12" s="172">
        <v>2</v>
      </c>
      <c r="H12" s="174">
        <f t="shared" si="5"/>
        <v>200</v>
      </c>
      <c r="I12" s="171">
        <v>0</v>
      </c>
      <c r="J12" s="171">
        <v>0</v>
      </c>
      <c r="K12" s="174"/>
      <c r="L12" s="172">
        <v>0</v>
      </c>
      <c r="M12" s="172">
        <v>0</v>
      </c>
      <c r="N12" s="174"/>
      <c r="O12" s="184">
        <v>25</v>
      </c>
      <c r="P12" s="43">
        <v>21</v>
      </c>
      <c r="Q12" s="174">
        <f t="shared" si="2"/>
        <v>84</v>
      </c>
      <c r="R12" s="173">
        <v>19</v>
      </c>
      <c r="S12" s="171">
        <v>24</v>
      </c>
      <c r="T12" s="182">
        <v>19</v>
      </c>
      <c r="U12" s="174">
        <f t="shared" si="3"/>
        <v>79.166666666666657</v>
      </c>
      <c r="V12" s="171">
        <v>22</v>
      </c>
      <c r="W12" s="183">
        <v>18</v>
      </c>
      <c r="X12" s="176">
        <f t="shared" si="4"/>
        <v>81.818181818181827</v>
      </c>
      <c r="Y12" s="44"/>
    </row>
    <row r="13" spans="1:25" ht="16.5" customHeight="1">
      <c r="A13" s="41" t="s">
        <v>24</v>
      </c>
      <c r="B13" s="200">
        <v>11</v>
      </c>
      <c r="C13" s="171">
        <v>11</v>
      </c>
      <c r="D13" s="171">
        <v>11</v>
      </c>
      <c r="E13" s="38">
        <f t="shared" si="0"/>
        <v>100</v>
      </c>
      <c r="F13" s="172">
        <v>0</v>
      </c>
      <c r="G13" s="172">
        <v>0</v>
      </c>
      <c r="H13" s="174"/>
      <c r="I13" s="171">
        <v>0</v>
      </c>
      <c r="J13" s="171">
        <v>0</v>
      </c>
      <c r="K13" s="174"/>
      <c r="L13" s="172">
        <v>0</v>
      </c>
      <c r="M13" s="172">
        <v>0</v>
      </c>
      <c r="N13" s="174"/>
      <c r="O13" s="184">
        <v>10</v>
      </c>
      <c r="P13" s="43">
        <v>10</v>
      </c>
      <c r="Q13" s="174">
        <f t="shared" si="2"/>
        <v>100</v>
      </c>
      <c r="R13" s="173">
        <v>8</v>
      </c>
      <c r="S13" s="171">
        <v>11</v>
      </c>
      <c r="T13" s="182">
        <v>8</v>
      </c>
      <c r="U13" s="174">
        <f t="shared" si="3"/>
        <v>72.727272727272734</v>
      </c>
      <c r="V13" s="171">
        <v>11</v>
      </c>
      <c r="W13" s="183">
        <v>8</v>
      </c>
      <c r="X13" s="176">
        <f t="shared" si="4"/>
        <v>72.727272727272734</v>
      </c>
      <c r="Y13" s="44"/>
    </row>
    <row r="14" spans="1:25" ht="16.5" customHeight="1">
      <c r="A14" s="41" t="s">
        <v>25</v>
      </c>
      <c r="B14" s="200">
        <v>4</v>
      </c>
      <c r="C14" s="171">
        <v>8</v>
      </c>
      <c r="D14" s="171">
        <v>4</v>
      </c>
      <c r="E14" s="38">
        <f t="shared" si="0"/>
        <v>50</v>
      </c>
      <c r="F14" s="172">
        <v>0</v>
      </c>
      <c r="G14" s="172">
        <v>0</v>
      </c>
      <c r="H14" s="174"/>
      <c r="I14" s="171">
        <v>0</v>
      </c>
      <c r="J14" s="171">
        <v>0</v>
      </c>
      <c r="K14" s="174"/>
      <c r="L14" s="172">
        <v>0</v>
      </c>
      <c r="M14" s="172">
        <v>0</v>
      </c>
      <c r="N14" s="174"/>
      <c r="O14" s="184">
        <v>5</v>
      </c>
      <c r="P14" s="43">
        <v>4</v>
      </c>
      <c r="Q14" s="174">
        <f t="shared" si="2"/>
        <v>80</v>
      </c>
      <c r="R14" s="173">
        <v>4</v>
      </c>
      <c r="S14" s="171">
        <v>5</v>
      </c>
      <c r="T14" s="182">
        <v>4</v>
      </c>
      <c r="U14" s="174">
        <f t="shared" si="3"/>
        <v>80</v>
      </c>
      <c r="V14" s="171">
        <v>5</v>
      </c>
      <c r="W14" s="183">
        <v>4</v>
      </c>
      <c r="X14" s="176">
        <f t="shared" si="4"/>
        <v>80</v>
      </c>
      <c r="Y14" s="44"/>
    </row>
    <row r="15" spans="1:25" ht="16.5" customHeight="1">
      <c r="A15" s="41" t="s">
        <v>26</v>
      </c>
      <c r="B15" s="200">
        <v>14</v>
      </c>
      <c r="C15" s="171">
        <v>32</v>
      </c>
      <c r="D15" s="171">
        <v>14</v>
      </c>
      <c r="E15" s="38">
        <f t="shared" si="0"/>
        <v>43.75</v>
      </c>
      <c r="F15" s="172">
        <v>2</v>
      </c>
      <c r="G15" s="172">
        <v>3</v>
      </c>
      <c r="H15" s="174">
        <f t="shared" si="5"/>
        <v>150</v>
      </c>
      <c r="I15" s="171">
        <v>3</v>
      </c>
      <c r="J15" s="171">
        <v>1</v>
      </c>
      <c r="K15" s="174">
        <f t="shared" ref="K15" si="6">J15/I15*100</f>
        <v>33.333333333333329</v>
      </c>
      <c r="L15" s="172">
        <v>0</v>
      </c>
      <c r="M15" s="172">
        <v>0</v>
      </c>
      <c r="N15" s="174"/>
      <c r="O15" s="184">
        <v>31</v>
      </c>
      <c r="P15" s="43">
        <v>13</v>
      </c>
      <c r="Q15" s="174">
        <f t="shared" si="2"/>
        <v>41.935483870967744</v>
      </c>
      <c r="R15" s="173">
        <v>10</v>
      </c>
      <c r="S15" s="171">
        <v>29</v>
      </c>
      <c r="T15" s="182">
        <v>10</v>
      </c>
      <c r="U15" s="174">
        <f t="shared" si="3"/>
        <v>34.482758620689658</v>
      </c>
      <c r="V15" s="171">
        <v>28</v>
      </c>
      <c r="W15" s="183">
        <v>10</v>
      </c>
      <c r="X15" s="176">
        <f t="shared" si="4"/>
        <v>35.714285714285715</v>
      </c>
      <c r="Y15" s="44"/>
    </row>
    <row r="16" spans="1:25" ht="16.5" customHeight="1">
      <c r="A16" s="41" t="s">
        <v>27</v>
      </c>
      <c r="B16" s="200">
        <v>9</v>
      </c>
      <c r="C16" s="171">
        <v>17</v>
      </c>
      <c r="D16" s="171">
        <v>9</v>
      </c>
      <c r="E16" s="38">
        <f t="shared" si="0"/>
        <v>52.941176470588239</v>
      </c>
      <c r="F16" s="172">
        <v>0</v>
      </c>
      <c r="G16" s="172">
        <v>3</v>
      </c>
      <c r="H16" s="174">
        <v>0</v>
      </c>
      <c r="I16" s="171">
        <v>1</v>
      </c>
      <c r="J16" s="171">
        <v>0</v>
      </c>
      <c r="K16" s="174">
        <v>0</v>
      </c>
      <c r="L16" s="172">
        <v>0</v>
      </c>
      <c r="M16" s="172">
        <v>0</v>
      </c>
      <c r="N16" s="174"/>
      <c r="O16" s="184">
        <v>13</v>
      </c>
      <c r="P16" s="43">
        <v>3</v>
      </c>
      <c r="Q16" s="174">
        <f t="shared" si="2"/>
        <v>23.076923076923077</v>
      </c>
      <c r="R16" s="173">
        <v>4</v>
      </c>
      <c r="S16" s="171">
        <v>17</v>
      </c>
      <c r="T16" s="182">
        <v>4</v>
      </c>
      <c r="U16" s="174">
        <f t="shared" si="3"/>
        <v>23.52941176470588</v>
      </c>
      <c r="V16" s="171">
        <v>16</v>
      </c>
      <c r="W16" s="183">
        <v>3</v>
      </c>
      <c r="X16" s="176">
        <f t="shared" si="4"/>
        <v>18.75</v>
      </c>
      <c r="Y16" s="44"/>
    </row>
    <row r="17" spans="1:25" ht="16.5" customHeight="1">
      <c r="A17" s="41" t="s">
        <v>28</v>
      </c>
      <c r="B17" s="200">
        <v>29</v>
      </c>
      <c r="C17" s="171">
        <v>44</v>
      </c>
      <c r="D17" s="171">
        <v>29</v>
      </c>
      <c r="E17" s="38">
        <f t="shared" si="0"/>
        <v>65.909090909090907</v>
      </c>
      <c r="F17" s="172">
        <v>3</v>
      </c>
      <c r="G17" s="172">
        <v>1</v>
      </c>
      <c r="H17" s="174">
        <f t="shared" si="5"/>
        <v>33.333333333333329</v>
      </c>
      <c r="I17" s="171">
        <v>0</v>
      </c>
      <c r="J17" s="171">
        <v>4</v>
      </c>
      <c r="K17" s="174">
        <v>0</v>
      </c>
      <c r="L17" s="172">
        <v>0</v>
      </c>
      <c r="M17" s="172">
        <v>0</v>
      </c>
      <c r="N17" s="174"/>
      <c r="O17" s="184">
        <v>25</v>
      </c>
      <c r="P17" s="43">
        <v>16</v>
      </c>
      <c r="Q17" s="174">
        <f t="shared" si="2"/>
        <v>64</v>
      </c>
      <c r="R17" s="173">
        <v>27</v>
      </c>
      <c r="S17" s="171">
        <v>38</v>
      </c>
      <c r="T17" s="182">
        <v>27</v>
      </c>
      <c r="U17" s="174">
        <f t="shared" si="3"/>
        <v>71.05263157894737</v>
      </c>
      <c r="V17" s="171">
        <v>34</v>
      </c>
      <c r="W17" s="183">
        <v>26</v>
      </c>
      <c r="X17" s="176">
        <f t="shared" si="4"/>
        <v>76.470588235294116</v>
      </c>
      <c r="Y17" s="44"/>
    </row>
    <row r="18" spans="1:25" ht="16.5" customHeight="1">
      <c r="A18" s="41" t="s">
        <v>29</v>
      </c>
      <c r="B18" s="200">
        <v>13</v>
      </c>
      <c r="C18" s="171">
        <v>14</v>
      </c>
      <c r="D18" s="171">
        <v>13</v>
      </c>
      <c r="E18" s="38">
        <f t="shared" si="0"/>
        <v>92.857142857142861</v>
      </c>
      <c r="F18" s="172">
        <v>0</v>
      </c>
      <c r="G18" s="172">
        <v>0</v>
      </c>
      <c r="H18" s="174"/>
      <c r="I18" s="171">
        <v>0</v>
      </c>
      <c r="J18" s="171">
        <v>1</v>
      </c>
      <c r="K18" s="174">
        <v>0</v>
      </c>
      <c r="L18" s="172">
        <v>0</v>
      </c>
      <c r="M18" s="172">
        <v>0</v>
      </c>
      <c r="N18" s="174"/>
      <c r="O18" s="184">
        <v>8</v>
      </c>
      <c r="P18" s="43">
        <v>10</v>
      </c>
      <c r="Q18" s="174">
        <f t="shared" si="2"/>
        <v>125</v>
      </c>
      <c r="R18" s="173">
        <v>11</v>
      </c>
      <c r="S18" s="171">
        <v>11</v>
      </c>
      <c r="T18" s="182">
        <v>11</v>
      </c>
      <c r="U18" s="174">
        <f t="shared" si="3"/>
        <v>100</v>
      </c>
      <c r="V18" s="171">
        <v>9</v>
      </c>
      <c r="W18" s="183">
        <v>11</v>
      </c>
      <c r="X18" s="176">
        <f t="shared" si="4"/>
        <v>122.22222222222223</v>
      </c>
      <c r="Y18" s="44"/>
    </row>
    <row r="19" spans="1:25" ht="16.5" customHeight="1">
      <c r="A19" s="41" t="s">
        <v>30</v>
      </c>
      <c r="B19" s="200">
        <v>5</v>
      </c>
      <c r="C19" s="171">
        <v>6</v>
      </c>
      <c r="D19" s="171">
        <v>5</v>
      </c>
      <c r="E19" s="38">
        <f t="shared" si="0"/>
        <v>83.333333333333343</v>
      </c>
      <c r="F19" s="172">
        <v>0</v>
      </c>
      <c r="G19" s="172">
        <v>0</v>
      </c>
      <c r="H19" s="174"/>
      <c r="I19" s="171">
        <v>0</v>
      </c>
      <c r="J19" s="171">
        <v>1</v>
      </c>
      <c r="K19" s="174">
        <v>0</v>
      </c>
      <c r="L19" s="172">
        <v>1</v>
      </c>
      <c r="M19" s="172">
        <v>0</v>
      </c>
      <c r="N19" s="174">
        <f t="shared" si="1"/>
        <v>0</v>
      </c>
      <c r="O19" s="184">
        <v>3</v>
      </c>
      <c r="P19" s="43">
        <v>5</v>
      </c>
      <c r="Q19" s="174">
        <f t="shared" si="2"/>
        <v>166.66666666666669</v>
      </c>
      <c r="R19" s="173">
        <v>3</v>
      </c>
      <c r="S19" s="171">
        <v>6</v>
      </c>
      <c r="T19" s="182">
        <v>3</v>
      </c>
      <c r="U19" s="174">
        <f t="shared" si="3"/>
        <v>50</v>
      </c>
      <c r="V19" s="171">
        <v>6</v>
      </c>
      <c r="W19" s="183">
        <v>3</v>
      </c>
      <c r="X19" s="176">
        <f t="shared" si="4"/>
        <v>50</v>
      </c>
      <c r="Y19" s="44"/>
    </row>
    <row r="20" spans="1:25" ht="16.5" customHeight="1">
      <c r="A20" s="41" t="s">
        <v>31</v>
      </c>
      <c r="B20" s="200">
        <v>20</v>
      </c>
      <c r="C20" s="171">
        <v>28</v>
      </c>
      <c r="D20" s="171">
        <v>20</v>
      </c>
      <c r="E20" s="38">
        <f t="shared" si="0"/>
        <v>71.428571428571431</v>
      </c>
      <c r="F20" s="172">
        <v>0</v>
      </c>
      <c r="G20" s="172">
        <v>1</v>
      </c>
      <c r="H20" s="174">
        <v>0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84">
        <v>11</v>
      </c>
      <c r="P20" s="43">
        <v>11</v>
      </c>
      <c r="Q20" s="174">
        <f t="shared" si="2"/>
        <v>100</v>
      </c>
      <c r="R20" s="173">
        <v>18</v>
      </c>
      <c r="S20" s="171">
        <v>25</v>
      </c>
      <c r="T20" s="182">
        <v>18</v>
      </c>
      <c r="U20" s="174">
        <f t="shared" si="3"/>
        <v>72</v>
      </c>
      <c r="V20" s="171">
        <v>23</v>
      </c>
      <c r="W20" s="183">
        <v>17</v>
      </c>
      <c r="X20" s="176">
        <f t="shared" si="4"/>
        <v>73.91304347826086</v>
      </c>
      <c r="Y20" s="44"/>
    </row>
    <row r="21" spans="1:25" ht="16.5" customHeight="1">
      <c r="A21" s="41" t="s">
        <v>32</v>
      </c>
      <c r="B21" s="200">
        <v>4</v>
      </c>
      <c r="C21" s="171">
        <v>7</v>
      </c>
      <c r="D21" s="171">
        <v>4</v>
      </c>
      <c r="E21" s="38">
        <f t="shared" si="0"/>
        <v>57.142857142857139</v>
      </c>
      <c r="F21" s="172">
        <v>0</v>
      </c>
      <c r="G21" s="172">
        <v>1</v>
      </c>
      <c r="H21" s="174">
        <v>0</v>
      </c>
      <c r="I21" s="171">
        <v>0</v>
      </c>
      <c r="J21" s="171">
        <v>0</v>
      </c>
      <c r="K21" s="174"/>
      <c r="L21" s="172">
        <v>0</v>
      </c>
      <c r="M21" s="172">
        <v>0</v>
      </c>
      <c r="N21" s="174"/>
      <c r="O21" s="184">
        <v>7</v>
      </c>
      <c r="P21" s="43">
        <v>3</v>
      </c>
      <c r="Q21" s="174">
        <f t="shared" si="2"/>
        <v>42.857142857142854</v>
      </c>
      <c r="R21" s="173">
        <v>1</v>
      </c>
      <c r="S21" s="171">
        <v>7</v>
      </c>
      <c r="T21" s="182">
        <v>1</v>
      </c>
      <c r="U21" s="174">
        <f t="shared" si="3"/>
        <v>14.285714285714285</v>
      </c>
      <c r="V21" s="171">
        <v>6</v>
      </c>
      <c r="W21" s="183">
        <v>1</v>
      </c>
      <c r="X21" s="176">
        <f t="shared" si="4"/>
        <v>16.666666666666664</v>
      </c>
      <c r="Y21" s="44"/>
    </row>
    <row r="22" spans="1:25" ht="16.5" customHeight="1">
      <c r="A22" s="41" t="s">
        <v>33</v>
      </c>
      <c r="B22" s="200">
        <v>28</v>
      </c>
      <c r="C22" s="171">
        <v>29</v>
      </c>
      <c r="D22" s="171">
        <v>28</v>
      </c>
      <c r="E22" s="38">
        <f t="shared" si="0"/>
        <v>96.551724137931032</v>
      </c>
      <c r="F22" s="172">
        <v>0</v>
      </c>
      <c r="G22" s="172">
        <v>2</v>
      </c>
      <c r="H22" s="174">
        <v>0</v>
      </c>
      <c r="I22" s="171">
        <v>0</v>
      </c>
      <c r="J22" s="171">
        <v>0</v>
      </c>
      <c r="K22" s="174"/>
      <c r="L22" s="172">
        <v>3</v>
      </c>
      <c r="M22" s="172">
        <v>1</v>
      </c>
      <c r="N22" s="174">
        <f t="shared" si="1"/>
        <v>33.333333333333329</v>
      </c>
      <c r="O22" s="184">
        <v>20</v>
      </c>
      <c r="P22" s="43">
        <v>24</v>
      </c>
      <c r="Q22" s="174">
        <f t="shared" si="2"/>
        <v>120</v>
      </c>
      <c r="R22" s="173">
        <v>20</v>
      </c>
      <c r="S22" s="171">
        <v>26</v>
      </c>
      <c r="T22" s="182">
        <v>20</v>
      </c>
      <c r="U22" s="174">
        <f t="shared" si="3"/>
        <v>76.923076923076934</v>
      </c>
      <c r="V22" s="171">
        <v>19</v>
      </c>
      <c r="W22" s="183">
        <v>20</v>
      </c>
      <c r="X22" s="176">
        <f t="shared" si="4"/>
        <v>105.26315789473684</v>
      </c>
      <c r="Y22" s="44"/>
    </row>
    <row r="23" spans="1:25" ht="16.5" customHeight="1">
      <c r="A23" s="41" t="s">
        <v>34</v>
      </c>
      <c r="B23" s="200">
        <v>15</v>
      </c>
      <c r="C23" s="171">
        <v>25</v>
      </c>
      <c r="D23" s="171">
        <v>15</v>
      </c>
      <c r="E23" s="38">
        <f t="shared" si="0"/>
        <v>60</v>
      </c>
      <c r="F23" s="172">
        <v>3</v>
      </c>
      <c r="G23" s="172">
        <v>1</v>
      </c>
      <c r="H23" s="174">
        <f t="shared" si="5"/>
        <v>33.333333333333329</v>
      </c>
      <c r="I23" s="171">
        <v>0</v>
      </c>
      <c r="J23" s="171">
        <v>0</v>
      </c>
      <c r="K23" s="174"/>
      <c r="L23" s="172">
        <v>0</v>
      </c>
      <c r="M23" s="172">
        <v>0</v>
      </c>
      <c r="N23" s="174"/>
      <c r="O23" s="184">
        <v>14</v>
      </c>
      <c r="P23" s="43">
        <v>15</v>
      </c>
      <c r="Q23" s="174">
        <f t="shared" si="2"/>
        <v>107.14285714285714</v>
      </c>
      <c r="R23" s="173">
        <v>13</v>
      </c>
      <c r="S23" s="171">
        <v>20</v>
      </c>
      <c r="T23" s="182">
        <v>13</v>
      </c>
      <c r="U23" s="174">
        <f t="shared" si="3"/>
        <v>65</v>
      </c>
      <c r="V23" s="171">
        <v>18</v>
      </c>
      <c r="W23" s="183">
        <v>13</v>
      </c>
      <c r="X23" s="176">
        <f t="shared" si="4"/>
        <v>72.222222222222214</v>
      </c>
      <c r="Y23" s="44"/>
    </row>
    <row r="24" spans="1:25" ht="16.5" customHeight="1">
      <c r="A24" s="41" t="s">
        <v>35</v>
      </c>
      <c r="B24" s="200">
        <v>9</v>
      </c>
      <c r="C24" s="171">
        <v>13</v>
      </c>
      <c r="D24" s="171">
        <v>9</v>
      </c>
      <c r="E24" s="38">
        <f t="shared" si="0"/>
        <v>69.230769230769226</v>
      </c>
      <c r="F24" s="172">
        <v>1</v>
      </c>
      <c r="G24" s="172">
        <v>2</v>
      </c>
      <c r="H24" s="174">
        <f t="shared" si="5"/>
        <v>200</v>
      </c>
      <c r="I24" s="171">
        <v>0</v>
      </c>
      <c r="J24" s="171">
        <v>0</v>
      </c>
      <c r="K24" s="174"/>
      <c r="L24" s="172">
        <v>0</v>
      </c>
      <c r="M24" s="172">
        <v>0</v>
      </c>
      <c r="N24" s="174"/>
      <c r="O24" s="184">
        <v>6</v>
      </c>
      <c r="P24" s="43">
        <v>6</v>
      </c>
      <c r="Q24" s="174">
        <f t="shared" si="2"/>
        <v>100</v>
      </c>
      <c r="R24" s="173">
        <v>4</v>
      </c>
      <c r="S24" s="171">
        <v>10</v>
      </c>
      <c r="T24" s="182">
        <v>4</v>
      </c>
      <c r="U24" s="174">
        <f t="shared" si="3"/>
        <v>40</v>
      </c>
      <c r="V24" s="171">
        <v>8</v>
      </c>
      <c r="W24" s="183">
        <v>4</v>
      </c>
      <c r="X24" s="176">
        <f t="shared" si="4"/>
        <v>50</v>
      </c>
      <c r="Y24" s="44"/>
    </row>
    <row r="25" spans="1:25" ht="16.5" customHeight="1">
      <c r="A25" s="41" t="s">
        <v>36</v>
      </c>
      <c r="B25" s="200">
        <v>14</v>
      </c>
      <c r="C25" s="171">
        <v>33</v>
      </c>
      <c r="D25" s="171">
        <v>14</v>
      </c>
      <c r="E25" s="38">
        <f t="shared" si="0"/>
        <v>42.424242424242422</v>
      </c>
      <c r="F25" s="172">
        <v>3</v>
      </c>
      <c r="G25" s="172">
        <v>1</v>
      </c>
      <c r="H25" s="174">
        <f t="shared" si="5"/>
        <v>33.333333333333329</v>
      </c>
      <c r="I25" s="171">
        <v>1</v>
      </c>
      <c r="J25" s="171">
        <v>0</v>
      </c>
      <c r="K25" s="174">
        <v>0</v>
      </c>
      <c r="L25" s="172">
        <v>2</v>
      </c>
      <c r="M25" s="172">
        <v>1</v>
      </c>
      <c r="N25" s="174">
        <f t="shared" si="1"/>
        <v>50</v>
      </c>
      <c r="O25" s="184">
        <v>28</v>
      </c>
      <c r="P25" s="43">
        <v>9</v>
      </c>
      <c r="Q25" s="174">
        <f t="shared" si="2"/>
        <v>32.142857142857146</v>
      </c>
      <c r="R25" s="173">
        <v>9</v>
      </c>
      <c r="S25" s="171">
        <v>30</v>
      </c>
      <c r="T25" s="182">
        <v>9</v>
      </c>
      <c r="U25" s="174">
        <f t="shared" si="3"/>
        <v>30</v>
      </c>
      <c r="V25" s="171">
        <v>27</v>
      </c>
      <c r="W25" s="183">
        <v>9</v>
      </c>
      <c r="X25" s="176">
        <f t="shared" si="4"/>
        <v>33.333333333333329</v>
      </c>
      <c r="Y25" s="44"/>
    </row>
    <row r="26" spans="1:25" ht="16.5" customHeight="1">
      <c r="A26" s="41" t="s">
        <v>37</v>
      </c>
      <c r="B26" s="200">
        <v>9</v>
      </c>
      <c r="C26" s="171">
        <v>18</v>
      </c>
      <c r="D26" s="171">
        <v>9</v>
      </c>
      <c r="E26" s="38">
        <f t="shared" si="0"/>
        <v>50</v>
      </c>
      <c r="F26" s="172">
        <v>0</v>
      </c>
      <c r="G26" s="172">
        <v>3</v>
      </c>
      <c r="H26" s="174">
        <v>0</v>
      </c>
      <c r="I26" s="171">
        <v>1</v>
      </c>
      <c r="J26" s="171">
        <v>0</v>
      </c>
      <c r="K26" s="174">
        <v>0</v>
      </c>
      <c r="L26" s="172">
        <v>1</v>
      </c>
      <c r="M26" s="172">
        <v>0</v>
      </c>
      <c r="N26" s="174">
        <f t="shared" si="1"/>
        <v>0</v>
      </c>
      <c r="O26" s="184">
        <v>13</v>
      </c>
      <c r="P26" s="43">
        <v>7</v>
      </c>
      <c r="Q26" s="174">
        <f t="shared" si="2"/>
        <v>53.846153846153847</v>
      </c>
      <c r="R26" s="173">
        <v>5</v>
      </c>
      <c r="S26" s="171">
        <v>18</v>
      </c>
      <c r="T26" s="182">
        <v>5</v>
      </c>
      <c r="U26" s="174">
        <f t="shared" si="3"/>
        <v>27.777777777777779</v>
      </c>
      <c r="V26" s="171">
        <v>14</v>
      </c>
      <c r="W26" s="183">
        <v>5</v>
      </c>
      <c r="X26" s="176">
        <f t="shared" si="4"/>
        <v>35.714285714285715</v>
      </c>
      <c r="Y26" s="44"/>
    </row>
    <row r="27" spans="1:25" ht="16.5" customHeight="1">
      <c r="A27" s="41" t="s">
        <v>38</v>
      </c>
      <c r="B27" s="200">
        <v>15</v>
      </c>
      <c r="C27" s="171">
        <v>24</v>
      </c>
      <c r="D27" s="171">
        <v>14</v>
      </c>
      <c r="E27" s="38">
        <f t="shared" si="0"/>
        <v>58.333333333333336</v>
      </c>
      <c r="F27" s="172">
        <v>2</v>
      </c>
      <c r="G27" s="172">
        <v>2</v>
      </c>
      <c r="H27" s="174">
        <f t="shared" si="5"/>
        <v>100</v>
      </c>
      <c r="I27" s="171">
        <v>0</v>
      </c>
      <c r="J27" s="171">
        <v>0</v>
      </c>
      <c r="K27" s="174"/>
      <c r="L27" s="172">
        <v>0</v>
      </c>
      <c r="M27" s="172">
        <v>1</v>
      </c>
      <c r="N27" s="174">
        <v>0</v>
      </c>
      <c r="O27" s="184">
        <v>19</v>
      </c>
      <c r="P27" s="43">
        <v>13</v>
      </c>
      <c r="Q27" s="174">
        <f t="shared" si="2"/>
        <v>68.421052631578945</v>
      </c>
      <c r="R27" s="173">
        <v>12</v>
      </c>
      <c r="S27" s="171">
        <v>19</v>
      </c>
      <c r="T27" s="182">
        <v>11</v>
      </c>
      <c r="U27" s="174">
        <f t="shared" si="3"/>
        <v>57.894736842105267</v>
      </c>
      <c r="V27" s="171">
        <v>16</v>
      </c>
      <c r="W27" s="183">
        <v>10</v>
      </c>
      <c r="X27" s="176">
        <f t="shared" si="4"/>
        <v>62.5</v>
      </c>
      <c r="Y27" s="44"/>
    </row>
    <row r="28" spans="1:25" ht="16.5" customHeight="1">
      <c r="A28" s="41" t="s">
        <v>39</v>
      </c>
      <c r="B28" s="200">
        <v>11</v>
      </c>
      <c r="C28" s="171">
        <v>15</v>
      </c>
      <c r="D28" s="171">
        <v>11</v>
      </c>
      <c r="E28" s="38">
        <f t="shared" si="0"/>
        <v>73.333333333333329</v>
      </c>
      <c r="F28" s="172">
        <v>1</v>
      </c>
      <c r="G28" s="172">
        <v>1</v>
      </c>
      <c r="H28" s="174">
        <f t="shared" si="5"/>
        <v>100</v>
      </c>
      <c r="I28" s="171">
        <v>1</v>
      </c>
      <c r="J28" s="171">
        <v>1</v>
      </c>
      <c r="K28" s="174">
        <f>J28/I28*100</f>
        <v>100</v>
      </c>
      <c r="L28" s="172">
        <v>0</v>
      </c>
      <c r="M28" s="172">
        <v>0</v>
      </c>
      <c r="N28" s="174"/>
      <c r="O28" s="184">
        <v>14</v>
      </c>
      <c r="P28" s="43">
        <v>5</v>
      </c>
      <c r="Q28" s="174">
        <f t="shared" si="2"/>
        <v>35.714285714285715</v>
      </c>
      <c r="R28" s="173">
        <v>9</v>
      </c>
      <c r="S28" s="171">
        <v>13</v>
      </c>
      <c r="T28" s="182">
        <v>9</v>
      </c>
      <c r="U28" s="174">
        <f t="shared" si="3"/>
        <v>69.230769230769226</v>
      </c>
      <c r="V28" s="171">
        <v>12</v>
      </c>
      <c r="W28" s="183">
        <v>8</v>
      </c>
      <c r="X28" s="176">
        <f t="shared" si="4"/>
        <v>66.666666666666657</v>
      </c>
      <c r="Y28" s="44"/>
    </row>
    <row r="29" spans="1:25" ht="16.5" customHeight="1">
      <c r="A29" s="41" t="s">
        <v>40</v>
      </c>
      <c r="B29" s="200">
        <v>9</v>
      </c>
      <c r="C29" s="171">
        <v>7</v>
      </c>
      <c r="D29" s="171">
        <v>9</v>
      </c>
      <c r="E29" s="38">
        <f t="shared" ref="E29" si="7">D29/C29*100</f>
        <v>128.57142857142858</v>
      </c>
      <c r="F29" s="172">
        <v>0</v>
      </c>
      <c r="G29" s="172">
        <v>2</v>
      </c>
      <c r="H29" s="174">
        <v>0</v>
      </c>
      <c r="I29" s="171">
        <v>0</v>
      </c>
      <c r="J29" s="171">
        <v>0</v>
      </c>
      <c r="K29" s="174"/>
      <c r="L29" s="172">
        <v>1</v>
      </c>
      <c r="M29" s="172">
        <v>0</v>
      </c>
      <c r="N29" s="174">
        <f t="shared" si="1"/>
        <v>0</v>
      </c>
      <c r="O29" s="184">
        <v>6</v>
      </c>
      <c r="P29" s="43">
        <v>7</v>
      </c>
      <c r="Q29" s="174">
        <f t="shared" ref="Q29" si="8">P29/O29*100</f>
        <v>116.66666666666667</v>
      </c>
      <c r="R29" s="173">
        <v>6</v>
      </c>
      <c r="S29" s="171">
        <v>6</v>
      </c>
      <c r="T29" s="182">
        <v>6</v>
      </c>
      <c r="U29" s="174">
        <f t="shared" ref="U29" si="9">T29/S29*100</f>
        <v>100</v>
      </c>
      <c r="V29" s="171">
        <v>6</v>
      </c>
      <c r="W29" s="183">
        <v>5</v>
      </c>
      <c r="X29" s="176">
        <f t="shared" ref="X29" si="10">W29/V29*100</f>
        <v>83.333333333333343</v>
      </c>
      <c r="Y29" s="44"/>
    </row>
    <row r="30" spans="1:25" ht="63" customHeight="1">
      <c r="B30" s="366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216"/>
      <c r="S30" s="216"/>
      <c r="T30" s="216"/>
      <c r="U30" s="216"/>
      <c r="V30" s="216"/>
      <c r="W30" s="216"/>
      <c r="X30" s="216"/>
    </row>
    <row r="35" spans="3:24" ht="409.6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</sheetData>
  <mergeCells count="12">
    <mergeCell ref="B30:Q30"/>
    <mergeCell ref="A3:A6"/>
    <mergeCell ref="C3:E5"/>
    <mergeCell ref="F3:H5"/>
    <mergeCell ref="I3:K5"/>
    <mergeCell ref="L3:N5"/>
    <mergeCell ref="B1:Q1"/>
    <mergeCell ref="R3:R5"/>
    <mergeCell ref="O3:Q5"/>
    <mergeCell ref="S3:U5"/>
    <mergeCell ref="V3:X5"/>
    <mergeCell ref="B3:B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view="pageBreakPreview" zoomScale="80" zoomScaleNormal="70" zoomScaleSheetLayoutView="80" workbookViewId="0">
      <selection activeCell="H10" sqref="H10"/>
    </sheetView>
  </sheetViews>
  <sheetFormatPr defaultColWidth="8" defaultRowHeight="12.75"/>
  <cols>
    <col min="1" max="1" width="60.28515625" style="1" customWidth="1"/>
    <col min="2" max="2" width="20.85546875" style="1" customWidth="1"/>
    <col min="3" max="3" width="21.14062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52.5" customHeight="1">
      <c r="A1" s="326" t="s">
        <v>140</v>
      </c>
      <c r="B1" s="326"/>
      <c r="C1" s="326"/>
      <c r="D1" s="326"/>
      <c r="E1" s="326"/>
    </row>
    <row r="2" spans="1:9" ht="29.25" customHeight="1">
      <c r="A2" s="371" t="s">
        <v>141</v>
      </c>
      <c r="B2" s="371"/>
      <c r="C2" s="371"/>
      <c r="D2" s="371"/>
      <c r="E2" s="371"/>
    </row>
    <row r="3" spans="1:9" s="2" customFormat="1" ht="23.25" customHeight="1">
      <c r="A3" s="319" t="s">
        <v>0</v>
      </c>
      <c r="B3" s="327" t="s">
        <v>129</v>
      </c>
      <c r="C3" s="327" t="s">
        <v>142</v>
      </c>
      <c r="D3" s="345" t="s">
        <v>1</v>
      </c>
      <c r="E3" s="346"/>
    </row>
    <row r="4" spans="1:9" s="2" customFormat="1" ht="30">
      <c r="A4" s="320"/>
      <c r="B4" s="328"/>
      <c r="C4" s="328"/>
      <c r="D4" s="3" t="s">
        <v>2</v>
      </c>
      <c r="E4" s="4" t="s">
        <v>143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130</v>
      </c>
      <c r="B6" s="312" t="s">
        <v>112</v>
      </c>
      <c r="C6" s="312">
        <v>45</v>
      </c>
      <c r="D6" s="202" t="s">
        <v>112</v>
      </c>
      <c r="E6" s="20" t="s">
        <v>112</v>
      </c>
      <c r="I6" s="10"/>
    </row>
    <row r="7" spans="1:9" s="2" customFormat="1" ht="29.25" customHeight="1">
      <c r="A7" s="219" t="s">
        <v>131</v>
      </c>
      <c r="B7" s="312">
        <v>115</v>
      </c>
      <c r="C7" s="312">
        <v>44</v>
      </c>
      <c r="D7" s="202">
        <f t="shared" ref="D7:D11" si="0">C7/B7*100</f>
        <v>38.260869565217391</v>
      </c>
      <c r="E7" s="20">
        <f t="shared" ref="E7:E11" si="1">C7-B7</f>
        <v>-71</v>
      </c>
      <c r="I7" s="10"/>
    </row>
    <row r="8" spans="1:9" s="2" customFormat="1" ht="48.75" customHeight="1">
      <c r="A8" s="11" t="s">
        <v>114</v>
      </c>
      <c r="B8" s="312">
        <v>9</v>
      </c>
      <c r="C8" s="312">
        <v>2</v>
      </c>
      <c r="D8" s="202">
        <f t="shared" si="0"/>
        <v>22.222222222222221</v>
      </c>
      <c r="E8" s="20">
        <f t="shared" si="1"/>
        <v>-7</v>
      </c>
      <c r="I8" s="10"/>
    </row>
    <row r="9" spans="1:9" s="2" customFormat="1" ht="34.5" customHeight="1">
      <c r="A9" s="12" t="s">
        <v>115</v>
      </c>
      <c r="B9" s="312">
        <v>1</v>
      </c>
      <c r="C9" s="312">
        <v>0</v>
      </c>
      <c r="D9" s="202">
        <v>0</v>
      </c>
      <c r="E9" s="20">
        <f t="shared" si="1"/>
        <v>-1</v>
      </c>
      <c r="I9" s="10"/>
    </row>
    <row r="10" spans="1:9" s="2" customFormat="1" ht="48.75" customHeight="1">
      <c r="A10" s="12" t="s">
        <v>78</v>
      </c>
      <c r="B10" s="312">
        <v>2</v>
      </c>
      <c r="C10" s="312">
        <v>1</v>
      </c>
      <c r="D10" s="202">
        <f t="shared" si="0"/>
        <v>50</v>
      </c>
      <c r="E10" s="20">
        <f t="shared" si="1"/>
        <v>-1</v>
      </c>
      <c r="I10" s="10"/>
    </row>
    <row r="11" spans="1:9" s="2" customFormat="1" ht="54.75" customHeight="1">
      <c r="A11" s="12" t="s">
        <v>79</v>
      </c>
      <c r="B11" s="275">
        <v>69</v>
      </c>
      <c r="C11" s="275">
        <v>30</v>
      </c>
      <c r="D11" s="202">
        <f t="shared" si="0"/>
        <v>43.478260869565219</v>
      </c>
      <c r="E11" s="20">
        <f t="shared" si="1"/>
        <v>-39</v>
      </c>
      <c r="I11" s="10"/>
    </row>
    <row r="12" spans="1:9" s="2" customFormat="1" ht="12.75" customHeight="1">
      <c r="A12" s="315" t="s">
        <v>9</v>
      </c>
      <c r="B12" s="316"/>
      <c r="C12" s="316"/>
      <c r="D12" s="316"/>
      <c r="E12" s="316"/>
      <c r="I12" s="10"/>
    </row>
    <row r="13" spans="1:9" s="2" customFormat="1" ht="18" customHeight="1">
      <c r="A13" s="317"/>
      <c r="B13" s="318"/>
      <c r="C13" s="318"/>
      <c r="D13" s="318"/>
      <c r="E13" s="318"/>
      <c r="I13" s="10"/>
    </row>
    <row r="14" spans="1:9" s="2" customFormat="1" ht="20.25" customHeight="1">
      <c r="A14" s="319" t="s">
        <v>0</v>
      </c>
      <c r="B14" s="321" t="s">
        <v>116</v>
      </c>
      <c r="C14" s="321" t="s">
        <v>97</v>
      </c>
      <c r="D14" s="345" t="s">
        <v>1</v>
      </c>
      <c r="E14" s="346"/>
      <c r="I14" s="10"/>
    </row>
    <row r="15" spans="1:9" ht="35.25" customHeight="1">
      <c r="A15" s="320"/>
      <c r="B15" s="321"/>
      <c r="C15" s="321"/>
      <c r="D15" s="17" t="s">
        <v>2</v>
      </c>
      <c r="E15" s="4" t="s">
        <v>117</v>
      </c>
      <c r="I15" s="10"/>
    </row>
    <row r="16" spans="1:9" ht="28.5" customHeight="1">
      <c r="A16" s="8" t="s">
        <v>144</v>
      </c>
      <c r="B16" s="313" t="s">
        <v>87</v>
      </c>
      <c r="C16" s="275">
        <v>39</v>
      </c>
      <c r="D16" s="202" t="s">
        <v>134</v>
      </c>
      <c r="E16" s="202" t="s">
        <v>134</v>
      </c>
      <c r="I16" s="10"/>
    </row>
    <row r="17" spans="1:9" ht="25.5" customHeight="1">
      <c r="A17" s="223" t="s">
        <v>131</v>
      </c>
      <c r="B17" s="275">
        <v>94</v>
      </c>
      <c r="C17" s="275">
        <v>38</v>
      </c>
      <c r="D17" s="202">
        <f t="shared" ref="D17:D18" si="2">C17/B17*100</f>
        <v>40.425531914893611</v>
      </c>
      <c r="E17" s="21">
        <f t="shared" ref="E17:E18" si="3">C17-B17</f>
        <v>-56</v>
      </c>
      <c r="I17" s="10"/>
    </row>
    <row r="18" spans="1:9" ht="30" customHeight="1">
      <c r="A18" s="13" t="s">
        <v>80</v>
      </c>
      <c r="B18" s="275">
        <v>58</v>
      </c>
      <c r="C18" s="275">
        <v>18</v>
      </c>
      <c r="D18" s="202">
        <f t="shared" si="2"/>
        <v>31.03448275862069</v>
      </c>
      <c r="E18" s="21">
        <f t="shared" si="3"/>
        <v>-40</v>
      </c>
      <c r="I18" s="10"/>
    </row>
    <row r="19" spans="1:9">
      <c r="A19" s="324" t="s">
        <v>120</v>
      </c>
      <c r="B19" s="324"/>
      <c r="C19" s="324"/>
      <c r="D19" s="324"/>
      <c r="E19" s="324"/>
    </row>
    <row r="20" spans="1:9" ht="30" customHeight="1">
      <c r="A20" s="325"/>
      <c r="B20" s="325"/>
      <c r="C20" s="325"/>
      <c r="D20" s="325"/>
      <c r="E20" s="325"/>
    </row>
    <row r="22" spans="1:9">
      <c r="C22" s="314"/>
    </row>
    <row r="24" spans="1:9">
      <c r="A24" s="314"/>
    </row>
  </sheetData>
  <mergeCells count="12">
    <mergeCell ref="A19:E20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83"/>
  <sheetViews>
    <sheetView view="pageBreakPreview" zoomScale="81" zoomScaleNormal="90" zoomScaleSheetLayoutView="81" workbookViewId="0">
      <selection activeCell="M16" sqref="M16"/>
    </sheetView>
  </sheetViews>
  <sheetFormatPr defaultColWidth="9.140625" defaultRowHeight="14.25"/>
  <cols>
    <col min="1" max="1" width="30.7109375" style="271" customWidth="1"/>
    <col min="2" max="2" width="17.5703125" style="271" customWidth="1"/>
    <col min="3" max="7" width="9.7109375" style="271" customWidth="1"/>
    <col min="8" max="8" width="11.28515625" style="271" customWidth="1"/>
    <col min="9" max="10" width="9.7109375" style="271" customWidth="1"/>
    <col min="11" max="11" width="11.7109375" style="271" customWidth="1"/>
    <col min="12" max="13" width="8" style="271" customWidth="1"/>
    <col min="14" max="14" width="9.85546875" style="271" customWidth="1"/>
    <col min="15" max="15" width="8.28515625" style="271" customWidth="1"/>
    <col min="16" max="16" width="8.140625" style="271" customWidth="1"/>
    <col min="17" max="17" width="10" style="271" customWidth="1"/>
    <col min="18" max="18" width="15" style="271" customWidth="1"/>
    <col min="19" max="20" width="8.85546875" style="271" customWidth="1"/>
    <col min="21" max="21" width="8.7109375" style="271" customWidth="1"/>
    <col min="22" max="22" width="8.140625" style="271" customWidth="1"/>
    <col min="23" max="16384" width="9.140625" style="271"/>
  </cols>
  <sheetData>
    <row r="1" spans="1:24" s="225" customFormat="1" ht="57.75" customHeight="1">
      <c r="A1" s="298" t="s">
        <v>135</v>
      </c>
      <c r="B1" s="374" t="s">
        <v>138</v>
      </c>
      <c r="C1" s="374"/>
      <c r="D1" s="374"/>
      <c r="E1" s="374"/>
      <c r="F1" s="374"/>
      <c r="G1" s="374"/>
      <c r="H1" s="374"/>
      <c r="I1" s="374"/>
      <c r="J1" s="374"/>
      <c r="K1" s="374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4" s="228" customFormat="1" ht="14.25" customHeight="1">
      <c r="A2" s="226"/>
      <c r="B2" s="226"/>
      <c r="C2" s="226"/>
      <c r="D2" s="226"/>
      <c r="E2" s="226"/>
      <c r="F2" s="226"/>
      <c r="G2" s="227"/>
      <c r="H2" s="226"/>
      <c r="I2" s="226"/>
      <c r="J2" s="226"/>
      <c r="K2" s="281"/>
      <c r="L2" s="226"/>
      <c r="M2" s="227"/>
      <c r="N2" s="226"/>
      <c r="O2" s="230"/>
      <c r="P2" s="280"/>
      <c r="Q2" s="230"/>
      <c r="R2" s="230"/>
      <c r="T2" s="230"/>
      <c r="U2" s="281"/>
      <c r="V2" s="281"/>
      <c r="W2" s="282"/>
      <c r="X2" s="281" t="s">
        <v>13</v>
      </c>
    </row>
    <row r="3" spans="1:24" s="234" customFormat="1" ht="60" customHeight="1">
      <c r="A3" s="340"/>
      <c r="B3" s="283" t="s">
        <v>122</v>
      </c>
      <c r="C3" s="329" t="s">
        <v>17</v>
      </c>
      <c r="D3" s="329"/>
      <c r="E3" s="329"/>
      <c r="F3" s="329" t="s">
        <v>123</v>
      </c>
      <c r="G3" s="329"/>
      <c r="H3" s="329"/>
      <c r="I3" s="329" t="s">
        <v>124</v>
      </c>
      <c r="J3" s="329"/>
      <c r="K3" s="329"/>
      <c r="L3" s="329" t="s">
        <v>125</v>
      </c>
      <c r="M3" s="329"/>
      <c r="N3" s="329"/>
      <c r="O3" s="336" t="s">
        <v>14</v>
      </c>
      <c r="P3" s="337"/>
      <c r="Q3" s="338"/>
      <c r="R3" s="299" t="s">
        <v>126</v>
      </c>
      <c r="S3" s="329" t="s">
        <v>127</v>
      </c>
      <c r="T3" s="329"/>
      <c r="U3" s="329"/>
      <c r="V3" s="329" t="s">
        <v>137</v>
      </c>
      <c r="W3" s="329"/>
      <c r="X3" s="329"/>
    </row>
    <row r="4" spans="1:24" s="302" customFormat="1" ht="26.25" customHeight="1">
      <c r="A4" s="341"/>
      <c r="B4" s="300" t="s">
        <v>85</v>
      </c>
      <c r="C4" s="300" t="s">
        <v>19</v>
      </c>
      <c r="D4" s="300" t="s">
        <v>85</v>
      </c>
      <c r="E4" s="301" t="s">
        <v>2</v>
      </c>
      <c r="F4" s="300" t="s">
        <v>19</v>
      </c>
      <c r="G4" s="300" t="s">
        <v>85</v>
      </c>
      <c r="H4" s="301" t="s">
        <v>2</v>
      </c>
      <c r="I4" s="300" t="s">
        <v>19</v>
      </c>
      <c r="J4" s="300" t="s">
        <v>85</v>
      </c>
      <c r="K4" s="301" t="s">
        <v>2</v>
      </c>
      <c r="L4" s="300" t="s">
        <v>19</v>
      </c>
      <c r="M4" s="300" t="s">
        <v>85</v>
      </c>
      <c r="N4" s="301" t="s">
        <v>2</v>
      </c>
      <c r="O4" s="300" t="s">
        <v>19</v>
      </c>
      <c r="P4" s="300" t="s">
        <v>85</v>
      </c>
      <c r="Q4" s="301" t="s">
        <v>2</v>
      </c>
      <c r="R4" s="300" t="s">
        <v>85</v>
      </c>
      <c r="S4" s="300" t="s">
        <v>19</v>
      </c>
      <c r="T4" s="300" t="s">
        <v>85</v>
      </c>
      <c r="U4" s="301" t="s">
        <v>2</v>
      </c>
      <c r="V4" s="300" t="s">
        <v>19</v>
      </c>
      <c r="W4" s="237" t="s">
        <v>85</v>
      </c>
      <c r="X4" s="301" t="s">
        <v>2</v>
      </c>
    </row>
    <row r="5" spans="1:24" s="290" customFormat="1" ht="11.25" customHeight="1">
      <c r="A5" s="287" t="s">
        <v>3</v>
      </c>
      <c r="B5" s="288">
        <v>1</v>
      </c>
      <c r="C5" s="288">
        <v>2</v>
      </c>
      <c r="D5" s="288">
        <v>3</v>
      </c>
      <c r="E5" s="288">
        <v>4</v>
      </c>
      <c r="F5" s="288">
        <v>5</v>
      </c>
      <c r="G5" s="289">
        <v>6</v>
      </c>
      <c r="H5" s="288">
        <v>7</v>
      </c>
      <c r="I5" s="288">
        <v>8</v>
      </c>
      <c r="J5" s="288">
        <v>9</v>
      </c>
      <c r="K5" s="288">
        <v>10</v>
      </c>
      <c r="L5" s="288">
        <v>11</v>
      </c>
      <c r="M5" s="289">
        <v>12</v>
      </c>
      <c r="N5" s="288">
        <v>13</v>
      </c>
      <c r="O5" s="288">
        <v>14</v>
      </c>
      <c r="P5" s="289">
        <v>15</v>
      </c>
      <c r="Q5" s="288">
        <v>16</v>
      </c>
      <c r="R5" s="288">
        <v>17</v>
      </c>
      <c r="S5" s="288">
        <v>18</v>
      </c>
      <c r="T5" s="288">
        <v>19</v>
      </c>
      <c r="U5" s="288">
        <v>20</v>
      </c>
      <c r="V5" s="288">
        <v>21</v>
      </c>
      <c r="W5" s="289">
        <v>22</v>
      </c>
      <c r="X5" s="288">
        <v>23</v>
      </c>
    </row>
    <row r="6" spans="1:24" s="251" customFormat="1" ht="16.5" customHeight="1">
      <c r="A6" s="245" t="s">
        <v>16</v>
      </c>
      <c r="B6" s="303">
        <f>SUM(B7:B27)</f>
        <v>45</v>
      </c>
      <c r="C6" s="246">
        <f>SUM(C7:C27)</f>
        <v>115</v>
      </c>
      <c r="D6" s="246">
        <f>SUM(D7:D27)</f>
        <v>44</v>
      </c>
      <c r="E6" s="248">
        <f>D6/C6*100</f>
        <v>38.260869565217391</v>
      </c>
      <c r="F6" s="246">
        <f>SUM(F7:F27)</f>
        <v>9</v>
      </c>
      <c r="G6" s="247">
        <f>SUM(G7:G27)</f>
        <v>2</v>
      </c>
      <c r="H6" s="248">
        <f>G6/F6*100</f>
        <v>22.222222222222221</v>
      </c>
      <c r="I6" s="246">
        <f>SUM(I7:I27)</f>
        <v>1</v>
      </c>
      <c r="J6" s="246">
        <f>SUM(J7:J27)</f>
        <v>0</v>
      </c>
      <c r="K6" s="248" t="s">
        <v>86</v>
      </c>
      <c r="L6" s="246">
        <f>SUM(L7:L27)</f>
        <v>2</v>
      </c>
      <c r="M6" s="247">
        <f>SUM(M7:M27)</f>
        <v>1</v>
      </c>
      <c r="N6" s="248">
        <f>M6/L6*100</f>
        <v>50</v>
      </c>
      <c r="O6" s="246">
        <f>SUM(O7:O27)</f>
        <v>69</v>
      </c>
      <c r="P6" s="247">
        <f>SUM(P7:P27)</f>
        <v>30</v>
      </c>
      <c r="Q6" s="248">
        <f>P6/O6*100</f>
        <v>43.478260869565219</v>
      </c>
      <c r="R6" s="246">
        <f>SUM(R7:R27)</f>
        <v>39</v>
      </c>
      <c r="S6" s="246">
        <f>SUM(S7:S27)</f>
        <v>94</v>
      </c>
      <c r="T6" s="246">
        <f>SUM(T7:T27)</f>
        <v>38</v>
      </c>
      <c r="U6" s="248">
        <f>T6/S6*100</f>
        <v>40.425531914893611</v>
      </c>
      <c r="V6" s="246">
        <f>SUM(V7:V27)</f>
        <v>58</v>
      </c>
      <c r="W6" s="247">
        <f>SUM(W7:W27)</f>
        <v>23</v>
      </c>
      <c r="X6" s="248">
        <f t="shared" ref="X6:X19" si="0">W6/V6*100</f>
        <v>39.655172413793103</v>
      </c>
    </row>
    <row r="7" spans="1:24" s="252" customFormat="1" ht="28.5" customHeight="1">
      <c r="A7" s="291" t="s">
        <v>20</v>
      </c>
      <c r="B7" s="254">
        <v>5</v>
      </c>
      <c r="C7" s="254">
        <v>26</v>
      </c>
      <c r="D7" s="292">
        <v>5</v>
      </c>
      <c r="E7" s="256">
        <f t="shared" ref="E7:E26" si="1">D7/C7*100</f>
        <v>19.230769230769234</v>
      </c>
      <c r="F7" s="254">
        <v>4</v>
      </c>
      <c r="G7" s="255">
        <v>1</v>
      </c>
      <c r="H7" s="256" t="s">
        <v>86</v>
      </c>
      <c r="I7" s="254">
        <v>1</v>
      </c>
      <c r="J7" s="304">
        <v>0</v>
      </c>
      <c r="K7" s="256" t="s">
        <v>86</v>
      </c>
      <c r="L7" s="254">
        <v>0</v>
      </c>
      <c r="M7" s="255">
        <v>0</v>
      </c>
      <c r="N7" s="248" t="s">
        <v>86</v>
      </c>
      <c r="O7" s="254">
        <v>15</v>
      </c>
      <c r="P7" s="255">
        <v>5</v>
      </c>
      <c r="Q7" s="256">
        <f t="shared" ref="Q7:Q24" si="2">P7/O7*100</f>
        <v>33.333333333333329</v>
      </c>
      <c r="R7" s="254">
        <v>4</v>
      </c>
      <c r="S7" s="254">
        <v>19</v>
      </c>
      <c r="T7" s="305">
        <v>4</v>
      </c>
      <c r="U7" s="256">
        <f t="shared" ref="U7:U25" si="3">T7/S7*100</f>
        <v>21.052631578947366</v>
      </c>
      <c r="V7" s="254">
        <v>15</v>
      </c>
      <c r="W7" s="255">
        <v>4</v>
      </c>
      <c r="X7" s="256">
        <f t="shared" si="0"/>
        <v>26.666666666666668</v>
      </c>
    </row>
    <row r="8" spans="1:24" s="260" customFormat="1" ht="31.5" customHeight="1">
      <c r="A8" s="291" t="s">
        <v>21</v>
      </c>
      <c r="B8" s="254">
        <v>9</v>
      </c>
      <c r="C8" s="254">
        <v>21</v>
      </c>
      <c r="D8" s="292">
        <v>9</v>
      </c>
      <c r="E8" s="256">
        <f t="shared" si="1"/>
        <v>42.857142857142854</v>
      </c>
      <c r="F8" s="254">
        <v>2</v>
      </c>
      <c r="G8" s="255">
        <v>0</v>
      </c>
      <c r="H8" s="256" t="s">
        <v>86</v>
      </c>
      <c r="I8" s="254">
        <v>0</v>
      </c>
      <c r="J8" s="254">
        <v>0</v>
      </c>
      <c r="K8" s="256" t="s">
        <v>86</v>
      </c>
      <c r="L8" s="254">
        <v>0</v>
      </c>
      <c r="M8" s="255">
        <v>1</v>
      </c>
      <c r="N8" s="248" t="s">
        <v>86</v>
      </c>
      <c r="O8" s="254">
        <v>6</v>
      </c>
      <c r="P8" s="255">
        <v>4</v>
      </c>
      <c r="Q8" s="256">
        <f t="shared" si="2"/>
        <v>66.666666666666657</v>
      </c>
      <c r="R8" s="254">
        <v>9</v>
      </c>
      <c r="S8" s="254">
        <v>17</v>
      </c>
      <c r="T8" s="305">
        <v>9</v>
      </c>
      <c r="U8" s="256">
        <f t="shared" si="3"/>
        <v>52.941176470588239</v>
      </c>
      <c r="V8" s="254">
        <v>7</v>
      </c>
      <c r="W8" s="255">
        <v>6</v>
      </c>
      <c r="X8" s="256">
        <f t="shared" si="0"/>
        <v>85.714285714285708</v>
      </c>
    </row>
    <row r="9" spans="1:24" s="252" customFormat="1" ht="16.5" customHeight="1">
      <c r="A9" s="270" t="s">
        <v>22</v>
      </c>
      <c r="B9" s="306">
        <v>2</v>
      </c>
      <c r="C9" s="254">
        <v>8</v>
      </c>
      <c r="D9" s="292">
        <v>2</v>
      </c>
      <c r="E9" s="256">
        <f t="shared" si="1"/>
        <v>25</v>
      </c>
      <c r="F9" s="254">
        <v>0</v>
      </c>
      <c r="G9" s="255">
        <v>0</v>
      </c>
      <c r="H9" s="256" t="s">
        <v>86</v>
      </c>
      <c r="I9" s="254">
        <v>0</v>
      </c>
      <c r="J9" s="254">
        <v>0</v>
      </c>
      <c r="K9" s="256" t="s">
        <v>86</v>
      </c>
      <c r="L9" s="254">
        <v>1</v>
      </c>
      <c r="M9" s="255">
        <v>0</v>
      </c>
      <c r="N9" s="248">
        <f t="shared" ref="N9:N18" si="4">M9/L9*100</f>
        <v>0</v>
      </c>
      <c r="O9" s="254">
        <v>4</v>
      </c>
      <c r="P9" s="255">
        <v>1</v>
      </c>
      <c r="Q9" s="256">
        <f t="shared" si="2"/>
        <v>25</v>
      </c>
      <c r="R9" s="254">
        <v>2</v>
      </c>
      <c r="S9" s="254">
        <v>8</v>
      </c>
      <c r="T9" s="306">
        <v>2</v>
      </c>
      <c r="U9" s="256">
        <f t="shared" si="3"/>
        <v>25</v>
      </c>
      <c r="V9" s="254">
        <v>4</v>
      </c>
      <c r="W9" s="255">
        <v>1</v>
      </c>
      <c r="X9" s="256">
        <f t="shared" si="0"/>
        <v>25</v>
      </c>
    </row>
    <row r="10" spans="1:24" s="252" customFormat="1" ht="16.5" customHeight="1">
      <c r="A10" s="270" t="s">
        <v>23</v>
      </c>
      <c r="B10" s="306">
        <v>8</v>
      </c>
      <c r="C10" s="254">
        <v>16</v>
      </c>
      <c r="D10" s="292">
        <v>8</v>
      </c>
      <c r="E10" s="256">
        <f t="shared" si="1"/>
        <v>50</v>
      </c>
      <c r="F10" s="254">
        <v>1</v>
      </c>
      <c r="G10" s="255">
        <v>0</v>
      </c>
      <c r="H10" s="256" t="s">
        <v>86</v>
      </c>
      <c r="I10" s="254">
        <v>0</v>
      </c>
      <c r="J10" s="254">
        <v>0</v>
      </c>
      <c r="K10" s="256" t="s">
        <v>86</v>
      </c>
      <c r="L10" s="254">
        <v>0</v>
      </c>
      <c r="M10" s="255">
        <v>0</v>
      </c>
      <c r="N10" s="248" t="s">
        <v>86</v>
      </c>
      <c r="O10" s="254">
        <v>12</v>
      </c>
      <c r="P10" s="255">
        <v>6</v>
      </c>
      <c r="Q10" s="256">
        <f t="shared" si="2"/>
        <v>50</v>
      </c>
      <c r="R10" s="254">
        <v>7</v>
      </c>
      <c r="S10" s="254">
        <v>14</v>
      </c>
      <c r="T10" s="306">
        <v>7</v>
      </c>
      <c r="U10" s="256">
        <f t="shared" si="3"/>
        <v>50</v>
      </c>
      <c r="V10" s="254">
        <v>8</v>
      </c>
      <c r="W10" s="255">
        <v>6</v>
      </c>
      <c r="X10" s="256">
        <f t="shared" si="0"/>
        <v>75</v>
      </c>
    </row>
    <row r="11" spans="1:24" s="252" customFormat="1" ht="16.5" customHeight="1">
      <c r="A11" s="270" t="s">
        <v>24</v>
      </c>
      <c r="B11" s="306">
        <v>1</v>
      </c>
      <c r="C11" s="254">
        <v>3</v>
      </c>
      <c r="D11" s="292">
        <v>1</v>
      </c>
      <c r="E11" s="256">
        <f t="shared" si="1"/>
        <v>33.333333333333329</v>
      </c>
      <c r="F11" s="254">
        <v>0</v>
      </c>
      <c r="G11" s="255">
        <v>0</v>
      </c>
      <c r="H11" s="256" t="s">
        <v>86</v>
      </c>
      <c r="I11" s="254">
        <v>0</v>
      </c>
      <c r="J11" s="254">
        <v>0</v>
      </c>
      <c r="K11" s="256" t="s">
        <v>86</v>
      </c>
      <c r="L11" s="254">
        <v>0</v>
      </c>
      <c r="M11" s="255">
        <v>0</v>
      </c>
      <c r="N11" s="248" t="s">
        <v>86</v>
      </c>
      <c r="O11" s="254">
        <v>3</v>
      </c>
      <c r="P11" s="255">
        <v>1</v>
      </c>
      <c r="Q11" s="256">
        <f t="shared" si="2"/>
        <v>33.333333333333329</v>
      </c>
      <c r="R11" s="254">
        <v>1</v>
      </c>
      <c r="S11" s="254">
        <v>3</v>
      </c>
      <c r="T11" s="306">
        <v>1</v>
      </c>
      <c r="U11" s="256">
        <f t="shared" si="3"/>
        <v>33.333333333333329</v>
      </c>
      <c r="V11" s="254">
        <v>3</v>
      </c>
      <c r="W11" s="255">
        <v>0</v>
      </c>
      <c r="X11" s="304" t="s">
        <v>139</v>
      </c>
    </row>
    <row r="12" spans="1:24" s="311" customFormat="1" ht="16.5" customHeight="1">
      <c r="A12" s="307" t="s">
        <v>25</v>
      </c>
      <c r="B12" s="306">
        <v>1</v>
      </c>
      <c r="C12" s="304" t="s">
        <v>86</v>
      </c>
      <c r="D12" s="308">
        <v>1</v>
      </c>
      <c r="E12" s="256" t="s">
        <v>86</v>
      </c>
      <c r="F12" s="304" t="s">
        <v>86</v>
      </c>
      <c r="G12" s="309" t="s">
        <v>86</v>
      </c>
      <c r="H12" s="256" t="s">
        <v>86</v>
      </c>
      <c r="I12" s="304" t="s">
        <v>86</v>
      </c>
      <c r="J12" s="304" t="s">
        <v>86</v>
      </c>
      <c r="K12" s="256" t="s">
        <v>86</v>
      </c>
      <c r="L12" s="304" t="s">
        <v>86</v>
      </c>
      <c r="M12" s="309">
        <v>0</v>
      </c>
      <c r="N12" s="248" t="s">
        <v>86</v>
      </c>
      <c r="O12" s="304" t="s">
        <v>86</v>
      </c>
      <c r="P12" s="309">
        <v>1</v>
      </c>
      <c r="Q12" s="304" t="s">
        <v>86</v>
      </c>
      <c r="R12" s="254">
        <v>1</v>
      </c>
      <c r="S12" s="304" t="s">
        <v>86</v>
      </c>
      <c r="T12" s="310">
        <v>1</v>
      </c>
      <c r="U12" s="304" t="s">
        <v>86</v>
      </c>
      <c r="V12" s="304" t="s">
        <v>86</v>
      </c>
      <c r="W12" s="309">
        <v>0</v>
      </c>
      <c r="X12" s="304" t="s">
        <v>86</v>
      </c>
    </row>
    <row r="13" spans="1:24" s="252" customFormat="1" ht="16.5" customHeight="1">
      <c r="A13" s="270" t="s">
        <v>26</v>
      </c>
      <c r="B13" s="306">
        <v>2</v>
      </c>
      <c r="C13" s="254">
        <v>5</v>
      </c>
      <c r="D13" s="292">
        <v>2</v>
      </c>
      <c r="E13" s="256">
        <f t="shared" si="1"/>
        <v>40</v>
      </c>
      <c r="F13" s="254">
        <v>0</v>
      </c>
      <c r="G13" s="255">
        <v>0</v>
      </c>
      <c r="H13" s="256" t="s">
        <v>86</v>
      </c>
      <c r="I13" s="254">
        <v>0</v>
      </c>
      <c r="J13" s="254">
        <v>0</v>
      </c>
      <c r="K13" s="256" t="s">
        <v>86</v>
      </c>
      <c r="L13" s="254">
        <v>0</v>
      </c>
      <c r="M13" s="255">
        <v>0</v>
      </c>
      <c r="N13" s="248" t="s">
        <v>86</v>
      </c>
      <c r="O13" s="254">
        <v>4</v>
      </c>
      <c r="P13" s="255">
        <v>2</v>
      </c>
      <c r="Q13" s="256">
        <f t="shared" si="2"/>
        <v>50</v>
      </c>
      <c r="R13" s="254">
        <v>2</v>
      </c>
      <c r="S13" s="254">
        <v>4</v>
      </c>
      <c r="T13" s="306">
        <v>2</v>
      </c>
      <c r="U13" s="256">
        <f t="shared" si="3"/>
        <v>50</v>
      </c>
      <c r="V13" s="254">
        <v>4</v>
      </c>
      <c r="W13" s="255">
        <v>1</v>
      </c>
      <c r="X13" s="256">
        <f t="shared" si="0"/>
        <v>25</v>
      </c>
    </row>
    <row r="14" spans="1:24" s="252" customFormat="1" ht="16.5" customHeight="1">
      <c r="A14" s="270" t="s">
        <v>27</v>
      </c>
      <c r="B14" s="306">
        <v>0</v>
      </c>
      <c r="C14" s="254">
        <v>2</v>
      </c>
      <c r="D14" s="292">
        <v>0</v>
      </c>
      <c r="E14" s="256">
        <f t="shared" si="1"/>
        <v>0</v>
      </c>
      <c r="F14" s="254">
        <v>0</v>
      </c>
      <c r="G14" s="255">
        <v>0</v>
      </c>
      <c r="H14" s="256" t="s">
        <v>86</v>
      </c>
      <c r="I14" s="254">
        <v>0</v>
      </c>
      <c r="J14" s="254">
        <v>0</v>
      </c>
      <c r="K14" s="256" t="s">
        <v>86</v>
      </c>
      <c r="L14" s="254">
        <v>0</v>
      </c>
      <c r="M14" s="255">
        <v>0</v>
      </c>
      <c r="N14" s="248" t="s">
        <v>86</v>
      </c>
      <c r="O14" s="254">
        <v>2</v>
      </c>
      <c r="P14" s="255">
        <v>0</v>
      </c>
      <c r="Q14" s="256">
        <f t="shared" si="2"/>
        <v>0</v>
      </c>
      <c r="R14" s="254">
        <v>0</v>
      </c>
      <c r="S14" s="254">
        <v>1</v>
      </c>
      <c r="T14" s="306">
        <v>0</v>
      </c>
      <c r="U14" s="256">
        <f t="shared" si="3"/>
        <v>0</v>
      </c>
      <c r="V14" s="254">
        <v>1</v>
      </c>
      <c r="W14" s="255">
        <v>0</v>
      </c>
      <c r="X14" s="256">
        <f t="shared" si="0"/>
        <v>0</v>
      </c>
    </row>
    <row r="15" spans="1:24" s="252" customFormat="1" ht="16.5" customHeight="1">
      <c r="A15" s="270" t="s">
        <v>28</v>
      </c>
      <c r="B15" s="306">
        <v>4</v>
      </c>
      <c r="C15" s="254">
        <v>6</v>
      </c>
      <c r="D15" s="292">
        <v>4</v>
      </c>
      <c r="E15" s="256">
        <f t="shared" si="1"/>
        <v>66.666666666666657</v>
      </c>
      <c r="F15" s="254">
        <v>0</v>
      </c>
      <c r="G15" s="255">
        <v>0</v>
      </c>
      <c r="H15" s="256" t="s">
        <v>86</v>
      </c>
      <c r="I15" s="254">
        <v>0</v>
      </c>
      <c r="J15" s="254">
        <v>0</v>
      </c>
      <c r="K15" s="256" t="s">
        <v>86</v>
      </c>
      <c r="L15" s="254">
        <v>0</v>
      </c>
      <c r="M15" s="255">
        <v>0</v>
      </c>
      <c r="N15" s="248" t="s">
        <v>86</v>
      </c>
      <c r="O15" s="254">
        <v>4</v>
      </c>
      <c r="P15" s="255">
        <v>1</v>
      </c>
      <c r="Q15" s="256">
        <f t="shared" si="2"/>
        <v>25</v>
      </c>
      <c r="R15" s="254">
        <v>2</v>
      </c>
      <c r="S15" s="254">
        <v>5</v>
      </c>
      <c r="T15" s="306">
        <v>2</v>
      </c>
      <c r="U15" s="256">
        <f t="shared" si="3"/>
        <v>40</v>
      </c>
      <c r="V15" s="254">
        <v>2</v>
      </c>
      <c r="W15" s="255">
        <v>0</v>
      </c>
      <c r="X15" s="256">
        <f t="shared" si="0"/>
        <v>0</v>
      </c>
    </row>
    <row r="16" spans="1:24" s="252" customFormat="1" ht="16.5" customHeight="1">
      <c r="A16" s="270" t="s">
        <v>29</v>
      </c>
      <c r="B16" s="306">
        <v>1</v>
      </c>
      <c r="C16" s="254">
        <v>1</v>
      </c>
      <c r="D16" s="292">
        <v>1</v>
      </c>
      <c r="E16" s="256">
        <f t="shared" si="1"/>
        <v>100</v>
      </c>
      <c r="F16" s="254">
        <v>0</v>
      </c>
      <c r="G16" s="255">
        <v>1</v>
      </c>
      <c r="H16" s="256" t="s">
        <v>86</v>
      </c>
      <c r="I16" s="254">
        <v>0</v>
      </c>
      <c r="J16" s="254">
        <v>0</v>
      </c>
      <c r="K16" s="256" t="s">
        <v>86</v>
      </c>
      <c r="L16" s="254">
        <v>0</v>
      </c>
      <c r="M16" s="255">
        <v>0</v>
      </c>
      <c r="N16" s="248" t="s">
        <v>86</v>
      </c>
      <c r="O16" s="254">
        <v>0</v>
      </c>
      <c r="P16" s="255">
        <v>0</v>
      </c>
      <c r="Q16" s="304" t="s">
        <v>86</v>
      </c>
      <c r="R16" s="254">
        <v>0</v>
      </c>
      <c r="S16" s="254">
        <v>1</v>
      </c>
      <c r="T16" s="306">
        <v>0</v>
      </c>
      <c r="U16" s="256">
        <f t="shared" si="3"/>
        <v>0</v>
      </c>
      <c r="V16" s="254">
        <v>1</v>
      </c>
      <c r="W16" s="255">
        <v>0</v>
      </c>
      <c r="X16" s="256">
        <f t="shared" si="0"/>
        <v>0</v>
      </c>
    </row>
    <row r="17" spans="1:24" s="311" customFormat="1" ht="16.5" customHeight="1">
      <c r="A17" s="307" t="s">
        <v>30</v>
      </c>
      <c r="B17" s="306">
        <v>0</v>
      </c>
      <c r="C17" s="304" t="s">
        <v>86</v>
      </c>
      <c r="D17" s="308" t="s">
        <v>86</v>
      </c>
      <c r="E17" s="256" t="s">
        <v>86</v>
      </c>
      <c r="F17" s="304" t="s">
        <v>86</v>
      </c>
      <c r="G17" s="309" t="s">
        <v>86</v>
      </c>
      <c r="H17" s="256" t="s">
        <v>86</v>
      </c>
      <c r="I17" s="304" t="s">
        <v>86</v>
      </c>
      <c r="J17" s="304" t="s">
        <v>86</v>
      </c>
      <c r="K17" s="256" t="s">
        <v>86</v>
      </c>
      <c r="L17" s="304" t="s">
        <v>86</v>
      </c>
      <c r="M17" s="309">
        <v>0</v>
      </c>
      <c r="N17" s="248" t="s">
        <v>86</v>
      </c>
      <c r="O17" s="304" t="s">
        <v>86</v>
      </c>
      <c r="P17" s="309">
        <v>0</v>
      </c>
      <c r="Q17" s="304" t="s">
        <v>86</v>
      </c>
      <c r="R17" s="254">
        <v>0</v>
      </c>
      <c r="S17" s="304" t="s">
        <v>86</v>
      </c>
      <c r="T17" s="310">
        <v>0</v>
      </c>
      <c r="U17" s="304" t="s">
        <v>86</v>
      </c>
      <c r="V17" s="304" t="s">
        <v>86</v>
      </c>
      <c r="W17" s="309">
        <v>0</v>
      </c>
      <c r="X17" s="304" t="s">
        <v>86</v>
      </c>
    </row>
    <row r="18" spans="1:24" s="252" customFormat="1" ht="16.5" customHeight="1">
      <c r="A18" s="270" t="s">
        <v>31</v>
      </c>
      <c r="B18" s="306">
        <v>3</v>
      </c>
      <c r="C18" s="254">
        <v>3</v>
      </c>
      <c r="D18" s="292">
        <v>3</v>
      </c>
      <c r="E18" s="256">
        <f t="shared" si="1"/>
        <v>100</v>
      </c>
      <c r="F18" s="254">
        <v>0</v>
      </c>
      <c r="G18" s="255">
        <v>0</v>
      </c>
      <c r="H18" s="256" t="s">
        <v>86</v>
      </c>
      <c r="I18" s="254">
        <v>0</v>
      </c>
      <c r="J18" s="254">
        <v>0</v>
      </c>
      <c r="K18" s="256" t="s">
        <v>86</v>
      </c>
      <c r="L18" s="254">
        <v>1</v>
      </c>
      <c r="M18" s="255">
        <v>0</v>
      </c>
      <c r="N18" s="248">
        <f t="shared" si="4"/>
        <v>0</v>
      </c>
      <c r="O18" s="254">
        <v>3</v>
      </c>
      <c r="P18" s="255">
        <v>3</v>
      </c>
      <c r="Q18" s="256">
        <f t="shared" si="2"/>
        <v>100</v>
      </c>
      <c r="R18" s="254">
        <v>3</v>
      </c>
      <c r="S18" s="254">
        <v>3</v>
      </c>
      <c r="T18" s="306">
        <v>3</v>
      </c>
      <c r="U18" s="256">
        <f t="shared" si="3"/>
        <v>100</v>
      </c>
      <c r="V18" s="254">
        <v>1</v>
      </c>
      <c r="W18" s="255">
        <v>1</v>
      </c>
      <c r="X18" s="256">
        <v>0</v>
      </c>
    </row>
    <row r="19" spans="1:24" s="252" customFormat="1" ht="16.5" customHeight="1">
      <c r="A19" s="270" t="s">
        <v>32</v>
      </c>
      <c r="B19" s="306">
        <v>0</v>
      </c>
      <c r="C19" s="254">
        <v>4</v>
      </c>
      <c r="D19" s="292">
        <v>0</v>
      </c>
      <c r="E19" s="256">
        <f t="shared" si="1"/>
        <v>0</v>
      </c>
      <c r="F19" s="254">
        <v>0</v>
      </c>
      <c r="G19" s="255">
        <v>0</v>
      </c>
      <c r="H19" s="256" t="s">
        <v>86</v>
      </c>
      <c r="I19" s="254">
        <v>0</v>
      </c>
      <c r="J19" s="254">
        <v>0</v>
      </c>
      <c r="K19" s="256" t="s">
        <v>86</v>
      </c>
      <c r="L19" s="254">
        <v>0</v>
      </c>
      <c r="M19" s="255">
        <v>0</v>
      </c>
      <c r="N19" s="256" t="s">
        <v>86</v>
      </c>
      <c r="O19" s="254">
        <v>4</v>
      </c>
      <c r="P19" s="255">
        <v>0</v>
      </c>
      <c r="Q19" s="256" t="s">
        <v>86</v>
      </c>
      <c r="R19" s="254">
        <v>0</v>
      </c>
      <c r="S19" s="254">
        <v>4</v>
      </c>
      <c r="T19" s="306">
        <v>0</v>
      </c>
      <c r="U19" s="256">
        <f t="shared" si="3"/>
        <v>0</v>
      </c>
      <c r="V19" s="254">
        <v>3</v>
      </c>
      <c r="W19" s="255">
        <v>0</v>
      </c>
      <c r="X19" s="256">
        <f t="shared" si="0"/>
        <v>0</v>
      </c>
    </row>
    <row r="20" spans="1:24" s="252" customFormat="1" ht="16.5" customHeight="1">
      <c r="A20" s="270" t="s">
        <v>33</v>
      </c>
      <c r="B20" s="306">
        <v>0</v>
      </c>
      <c r="C20" s="254">
        <v>2</v>
      </c>
      <c r="D20" s="292">
        <v>0</v>
      </c>
      <c r="E20" s="256">
        <f t="shared" si="1"/>
        <v>0</v>
      </c>
      <c r="F20" s="254">
        <v>0</v>
      </c>
      <c r="G20" s="255">
        <v>0</v>
      </c>
      <c r="H20" s="256" t="s">
        <v>86</v>
      </c>
      <c r="I20" s="254">
        <v>0</v>
      </c>
      <c r="J20" s="254">
        <v>0</v>
      </c>
      <c r="K20" s="256" t="s">
        <v>86</v>
      </c>
      <c r="L20" s="254">
        <v>0</v>
      </c>
      <c r="M20" s="255">
        <v>0</v>
      </c>
      <c r="N20" s="256" t="s">
        <v>86</v>
      </c>
      <c r="O20" s="254">
        <v>0</v>
      </c>
      <c r="P20" s="255">
        <v>0</v>
      </c>
      <c r="Q20" s="256" t="s">
        <v>86</v>
      </c>
      <c r="R20" s="254">
        <v>0</v>
      </c>
      <c r="S20" s="254">
        <v>2</v>
      </c>
      <c r="T20" s="306">
        <v>0</v>
      </c>
      <c r="U20" s="256">
        <f t="shared" si="3"/>
        <v>0</v>
      </c>
      <c r="V20" s="254">
        <v>1</v>
      </c>
      <c r="W20" s="255">
        <v>0</v>
      </c>
      <c r="X20" s="256">
        <v>0</v>
      </c>
    </row>
    <row r="21" spans="1:24" s="252" customFormat="1" ht="16.5" customHeight="1">
      <c r="A21" s="270" t="s">
        <v>34</v>
      </c>
      <c r="B21" s="305">
        <v>3</v>
      </c>
      <c r="C21" s="254">
        <v>4</v>
      </c>
      <c r="D21" s="292">
        <v>3</v>
      </c>
      <c r="E21" s="256">
        <f t="shared" si="1"/>
        <v>75</v>
      </c>
      <c r="F21" s="254">
        <v>0</v>
      </c>
      <c r="G21" s="255">
        <v>0</v>
      </c>
      <c r="H21" s="256" t="s">
        <v>86</v>
      </c>
      <c r="I21" s="254">
        <v>0</v>
      </c>
      <c r="J21" s="254">
        <v>0</v>
      </c>
      <c r="K21" s="256" t="s">
        <v>86</v>
      </c>
      <c r="L21" s="254">
        <v>0</v>
      </c>
      <c r="M21" s="255">
        <v>0</v>
      </c>
      <c r="N21" s="256" t="s">
        <v>86</v>
      </c>
      <c r="O21" s="254">
        <v>2</v>
      </c>
      <c r="P21" s="255">
        <v>2</v>
      </c>
      <c r="Q21" s="256">
        <f t="shared" si="2"/>
        <v>100</v>
      </c>
      <c r="R21" s="254">
        <v>2</v>
      </c>
      <c r="S21" s="254">
        <v>2</v>
      </c>
      <c r="T21" s="306">
        <v>2</v>
      </c>
      <c r="U21" s="256">
        <f t="shared" si="3"/>
        <v>100</v>
      </c>
      <c r="V21" s="254">
        <v>0</v>
      </c>
      <c r="W21" s="255">
        <v>0</v>
      </c>
      <c r="X21" s="256" t="e">
        <f>W21/V21*100</f>
        <v>#DIV/0!</v>
      </c>
    </row>
    <row r="22" spans="1:24" s="252" customFormat="1" ht="16.5" customHeight="1">
      <c r="A22" s="270" t="s">
        <v>35</v>
      </c>
      <c r="B22" s="306">
        <v>0</v>
      </c>
      <c r="C22" s="254">
        <v>4</v>
      </c>
      <c r="D22" s="292">
        <v>0</v>
      </c>
      <c r="E22" s="256">
        <f t="shared" si="1"/>
        <v>0</v>
      </c>
      <c r="F22" s="254">
        <v>0</v>
      </c>
      <c r="G22" s="255">
        <v>0</v>
      </c>
      <c r="H22" s="256" t="s">
        <v>86</v>
      </c>
      <c r="I22" s="254">
        <v>0</v>
      </c>
      <c r="J22" s="254">
        <v>0</v>
      </c>
      <c r="K22" s="256" t="s">
        <v>86</v>
      </c>
      <c r="L22" s="254">
        <v>0</v>
      </c>
      <c r="M22" s="255">
        <v>0</v>
      </c>
      <c r="N22" s="256" t="s">
        <v>86</v>
      </c>
      <c r="O22" s="254">
        <v>3</v>
      </c>
      <c r="P22" s="255">
        <v>0</v>
      </c>
      <c r="Q22" s="256">
        <f t="shared" si="2"/>
        <v>0</v>
      </c>
      <c r="R22" s="254">
        <v>0</v>
      </c>
      <c r="S22" s="254">
        <v>3</v>
      </c>
      <c r="T22" s="306">
        <v>0</v>
      </c>
      <c r="U22" s="256">
        <f t="shared" si="3"/>
        <v>0</v>
      </c>
      <c r="V22" s="254">
        <v>2</v>
      </c>
      <c r="W22" s="255">
        <v>0</v>
      </c>
      <c r="X22" s="256">
        <f>W22/V22*100</f>
        <v>0</v>
      </c>
    </row>
    <row r="23" spans="1:24" s="252" customFormat="1" ht="16.5" customHeight="1">
      <c r="A23" s="270" t="s">
        <v>36</v>
      </c>
      <c r="B23" s="306">
        <v>5</v>
      </c>
      <c r="C23" s="254">
        <v>4</v>
      </c>
      <c r="D23" s="292">
        <v>4</v>
      </c>
      <c r="E23" s="256">
        <f t="shared" si="1"/>
        <v>100</v>
      </c>
      <c r="F23" s="254">
        <v>1</v>
      </c>
      <c r="G23" s="255">
        <v>0</v>
      </c>
      <c r="H23" s="256" t="s">
        <v>86</v>
      </c>
      <c r="I23" s="254">
        <v>0</v>
      </c>
      <c r="J23" s="254">
        <v>0</v>
      </c>
      <c r="K23" s="256" t="s">
        <v>86</v>
      </c>
      <c r="L23" s="254">
        <v>0</v>
      </c>
      <c r="M23" s="255">
        <v>0</v>
      </c>
      <c r="N23" s="256" t="s">
        <v>86</v>
      </c>
      <c r="O23" s="254">
        <v>3</v>
      </c>
      <c r="P23" s="255">
        <v>3</v>
      </c>
      <c r="Q23" s="256">
        <f t="shared" si="2"/>
        <v>100</v>
      </c>
      <c r="R23" s="254">
        <v>5</v>
      </c>
      <c r="S23" s="254">
        <v>3</v>
      </c>
      <c r="T23" s="306">
        <v>4</v>
      </c>
      <c r="U23" s="256">
        <f t="shared" si="3"/>
        <v>133.33333333333331</v>
      </c>
      <c r="V23" s="254">
        <v>3</v>
      </c>
      <c r="W23" s="255">
        <v>3</v>
      </c>
      <c r="X23" s="256">
        <f>W23/V23*100</f>
        <v>100</v>
      </c>
    </row>
    <row r="24" spans="1:24" s="252" customFormat="1" ht="16.5" customHeight="1">
      <c r="A24" s="270" t="s">
        <v>37</v>
      </c>
      <c r="B24" s="306">
        <v>0</v>
      </c>
      <c r="C24" s="254">
        <v>3</v>
      </c>
      <c r="D24" s="292">
        <v>0</v>
      </c>
      <c r="E24" s="256">
        <f t="shared" si="1"/>
        <v>0</v>
      </c>
      <c r="F24" s="254">
        <v>1</v>
      </c>
      <c r="G24" s="255">
        <v>0</v>
      </c>
      <c r="H24" s="256" t="s">
        <v>86</v>
      </c>
      <c r="I24" s="254">
        <v>0</v>
      </c>
      <c r="J24" s="254">
        <v>0</v>
      </c>
      <c r="K24" s="256" t="s">
        <v>86</v>
      </c>
      <c r="L24" s="254">
        <v>0</v>
      </c>
      <c r="M24" s="255">
        <v>0</v>
      </c>
      <c r="N24" s="256" t="s">
        <v>86</v>
      </c>
      <c r="O24" s="254">
        <v>3</v>
      </c>
      <c r="P24" s="255">
        <v>0</v>
      </c>
      <c r="Q24" s="256">
        <f t="shared" si="2"/>
        <v>0</v>
      </c>
      <c r="R24" s="254">
        <v>0</v>
      </c>
      <c r="S24" s="254">
        <v>2</v>
      </c>
      <c r="T24" s="306">
        <v>0</v>
      </c>
      <c r="U24" s="256">
        <f t="shared" si="3"/>
        <v>0</v>
      </c>
      <c r="V24" s="254">
        <v>2</v>
      </c>
      <c r="W24" s="255">
        <v>0</v>
      </c>
      <c r="X24" s="256">
        <v>0</v>
      </c>
    </row>
    <row r="25" spans="1:24" s="252" customFormat="1" ht="16.5" customHeight="1">
      <c r="A25" s="270" t="s">
        <v>38</v>
      </c>
      <c r="B25" s="306">
        <v>0</v>
      </c>
      <c r="C25" s="254">
        <v>2</v>
      </c>
      <c r="D25" s="292">
        <v>0</v>
      </c>
      <c r="E25" s="256">
        <f t="shared" si="1"/>
        <v>0</v>
      </c>
      <c r="F25" s="254">
        <v>0</v>
      </c>
      <c r="G25" s="255">
        <v>0</v>
      </c>
      <c r="H25" s="256" t="s">
        <v>86</v>
      </c>
      <c r="I25" s="254">
        <v>0</v>
      </c>
      <c r="J25" s="254">
        <v>0</v>
      </c>
      <c r="K25" s="256" t="s">
        <v>86</v>
      </c>
      <c r="L25" s="254">
        <v>0</v>
      </c>
      <c r="M25" s="255">
        <v>0</v>
      </c>
      <c r="N25" s="256" t="s">
        <v>86</v>
      </c>
      <c r="O25" s="254">
        <v>1</v>
      </c>
      <c r="P25" s="255">
        <v>0</v>
      </c>
      <c r="Q25" s="256" t="s">
        <v>86</v>
      </c>
      <c r="R25" s="254">
        <v>0</v>
      </c>
      <c r="S25" s="254">
        <v>2</v>
      </c>
      <c r="T25" s="306">
        <v>0</v>
      </c>
      <c r="U25" s="256">
        <f t="shared" si="3"/>
        <v>0</v>
      </c>
      <c r="V25" s="254">
        <v>0</v>
      </c>
      <c r="W25" s="255">
        <v>0</v>
      </c>
      <c r="X25" s="256" t="s">
        <v>86</v>
      </c>
    </row>
    <row r="26" spans="1:24" s="252" customFormat="1" ht="16.5" customHeight="1">
      <c r="A26" s="270" t="s">
        <v>39</v>
      </c>
      <c r="B26" s="306">
        <v>0</v>
      </c>
      <c r="C26" s="254">
        <v>1</v>
      </c>
      <c r="D26" s="292">
        <v>0</v>
      </c>
      <c r="E26" s="256">
        <f t="shared" si="1"/>
        <v>0</v>
      </c>
      <c r="F26" s="254">
        <v>0</v>
      </c>
      <c r="G26" s="255">
        <v>0</v>
      </c>
      <c r="H26" s="256" t="s">
        <v>86</v>
      </c>
      <c r="I26" s="254">
        <v>0</v>
      </c>
      <c r="J26" s="254">
        <v>0</v>
      </c>
      <c r="K26" s="256" t="s">
        <v>86</v>
      </c>
      <c r="L26" s="254">
        <v>0</v>
      </c>
      <c r="M26" s="255">
        <v>0</v>
      </c>
      <c r="N26" s="256" t="s">
        <v>86</v>
      </c>
      <c r="O26" s="254">
        <v>0</v>
      </c>
      <c r="P26" s="255">
        <v>0</v>
      </c>
      <c r="Q26" s="256" t="s">
        <v>86</v>
      </c>
      <c r="R26" s="254">
        <v>0</v>
      </c>
      <c r="S26" s="254">
        <v>1</v>
      </c>
      <c r="T26" s="306">
        <v>0</v>
      </c>
      <c r="U26" s="256">
        <v>0</v>
      </c>
      <c r="V26" s="254">
        <v>1</v>
      </c>
      <c r="W26" s="255">
        <v>0</v>
      </c>
      <c r="X26" s="304" t="s">
        <v>139</v>
      </c>
    </row>
    <row r="27" spans="1:24" s="252" customFormat="1" ht="16.5" customHeight="1">
      <c r="A27" s="270" t="s">
        <v>40</v>
      </c>
      <c r="B27" s="306">
        <v>1</v>
      </c>
      <c r="C27" s="254">
        <v>0</v>
      </c>
      <c r="D27" s="292">
        <v>1</v>
      </c>
      <c r="E27" s="256" t="s">
        <v>86</v>
      </c>
      <c r="F27" s="254">
        <v>0</v>
      </c>
      <c r="G27" s="255">
        <v>0</v>
      </c>
      <c r="H27" s="256" t="s">
        <v>86</v>
      </c>
      <c r="I27" s="254">
        <v>0</v>
      </c>
      <c r="J27" s="254">
        <v>0</v>
      </c>
      <c r="K27" s="256" t="s">
        <v>86</v>
      </c>
      <c r="L27" s="254">
        <v>0</v>
      </c>
      <c r="M27" s="255">
        <v>0</v>
      </c>
      <c r="N27" s="304" t="s">
        <v>86</v>
      </c>
      <c r="O27" s="254">
        <v>0</v>
      </c>
      <c r="P27" s="255">
        <v>1</v>
      </c>
      <c r="Q27" s="256" t="s">
        <v>86</v>
      </c>
      <c r="R27" s="254">
        <v>1</v>
      </c>
      <c r="S27" s="254">
        <v>0</v>
      </c>
      <c r="T27" s="306">
        <v>1</v>
      </c>
      <c r="U27" s="256" t="s">
        <v>86</v>
      </c>
      <c r="V27" s="254">
        <v>0</v>
      </c>
      <c r="W27" s="255">
        <v>1</v>
      </c>
      <c r="X27" s="256" t="s">
        <v>86</v>
      </c>
    </row>
    <row r="28" spans="1:24">
      <c r="I28" s="272"/>
      <c r="J28" s="272"/>
      <c r="K28" s="272"/>
      <c r="L28" s="372" t="s">
        <v>120</v>
      </c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</row>
    <row r="29" spans="1:24" ht="30" customHeight="1">
      <c r="I29" s="272"/>
      <c r="J29" s="272"/>
      <c r="K29" s="272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</row>
    <row r="30" spans="1:24"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4"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4"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9:21"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9:21"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9:21"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9:21"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9:21"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9:21"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9:21"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9:21"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9:21"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9:21"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9:21"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9:21"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9:21"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9:21"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9:21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9:21"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9:21"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9:21"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9:21"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9:21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9:21"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9:21"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9:21"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  <row r="56" spans="9:21"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</row>
    <row r="57" spans="9:21"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</row>
    <row r="58" spans="9:21"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</row>
    <row r="59" spans="9:21"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</row>
    <row r="60" spans="9:21"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  <row r="61" spans="9:21"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</row>
    <row r="62" spans="9:21"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</row>
    <row r="63" spans="9:21"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</row>
    <row r="64" spans="9:21"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</row>
    <row r="65" spans="9:21"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</row>
    <row r="66" spans="9:21"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</row>
    <row r="67" spans="9:21"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</row>
    <row r="68" spans="9:21"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</row>
    <row r="69" spans="9:21"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</row>
    <row r="70" spans="9:21"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</row>
    <row r="71" spans="9:21"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</row>
    <row r="72" spans="9:21"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</row>
    <row r="73" spans="9:21"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</row>
    <row r="74" spans="9:21"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</row>
    <row r="75" spans="9:21"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</row>
    <row r="76" spans="9:21"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</row>
    <row r="77" spans="9:21"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</row>
    <row r="78" spans="9:21"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</row>
    <row r="79" spans="9:21"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</row>
    <row r="80" spans="9:21">
      <c r="R80" s="272"/>
    </row>
    <row r="81" spans="18:18">
      <c r="R81" s="272"/>
    </row>
    <row r="82" spans="18:18">
      <c r="R82" s="272"/>
    </row>
    <row r="83" spans="18:18">
      <c r="R83" s="272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9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2" zoomScale="80" zoomScaleNormal="70" zoomScaleSheetLayoutView="80" workbookViewId="0">
      <selection activeCell="A20" sqref="A20:E20"/>
    </sheetView>
  </sheetViews>
  <sheetFormatPr defaultColWidth="8" defaultRowHeight="12.75"/>
  <cols>
    <col min="1" max="1" width="60.28515625" style="1" customWidth="1"/>
    <col min="2" max="2" width="16.28515625" style="1" customWidth="1"/>
    <col min="3" max="3" width="15.8554687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>
      <c r="A1" s="375" t="s">
        <v>46</v>
      </c>
      <c r="B1" s="375"/>
      <c r="C1" s="375"/>
      <c r="D1" s="375"/>
      <c r="E1" s="375"/>
    </row>
    <row r="2" spans="1:11" ht="23.25" customHeight="1">
      <c r="A2" s="375" t="s">
        <v>75</v>
      </c>
      <c r="B2" s="375"/>
      <c r="C2" s="375"/>
      <c r="D2" s="375"/>
      <c r="E2" s="375"/>
    </row>
    <row r="3" spans="1:11" ht="6" customHeight="1">
      <c r="A3" s="55"/>
    </row>
    <row r="4" spans="1:11" s="2" customFormat="1" ht="23.25" customHeight="1">
      <c r="A4" s="321"/>
      <c r="B4" s="327" t="s">
        <v>94</v>
      </c>
      <c r="C4" s="327" t="s">
        <v>95</v>
      </c>
      <c r="D4" s="345" t="s">
        <v>1</v>
      </c>
      <c r="E4" s="346"/>
    </row>
    <row r="5" spans="1:11" s="2" customFormat="1" ht="32.25" customHeight="1">
      <c r="A5" s="321"/>
      <c r="B5" s="328"/>
      <c r="C5" s="328"/>
      <c r="D5" s="3" t="s">
        <v>2</v>
      </c>
      <c r="E5" s="4" t="s">
        <v>41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5" customHeight="1">
      <c r="A7" s="193" t="s">
        <v>90</v>
      </c>
      <c r="B7" s="217" t="s">
        <v>87</v>
      </c>
      <c r="C7" s="194">
        <v>4959</v>
      </c>
      <c r="D7" s="6" t="s">
        <v>86</v>
      </c>
      <c r="E7" s="6" t="s">
        <v>86</v>
      </c>
    </row>
    <row r="8" spans="1:11" s="2" customFormat="1" ht="31.5" customHeight="1">
      <c r="A8" s="8" t="s">
        <v>4</v>
      </c>
      <c r="B8" s="58">
        <v>8380</v>
      </c>
      <c r="C8" s="19">
        <v>4526</v>
      </c>
      <c r="D8" s="9">
        <f>C8/B8*100</f>
        <v>54.009546539379471</v>
      </c>
      <c r="E8" s="165">
        <f>C8-B8</f>
        <v>-3854</v>
      </c>
      <c r="K8" s="10"/>
    </row>
    <row r="9" spans="1:11" s="2" customFormat="1" ht="54.75" customHeight="1">
      <c r="A9" s="11" t="s">
        <v>5</v>
      </c>
      <c r="B9" s="19">
        <v>497</v>
      </c>
      <c r="C9" s="19">
        <v>278</v>
      </c>
      <c r="D9" s="9">
        <f>C9/B8*100</f>
        <v>3.3174224343675416</v>
      </c>
      <c r="E9" s="165">
        <f t="shared" ref="E9:E12" si="0">C9-B9</f>
        <v>-219</v>
      </c>
      <c r="K9" s="10"/>
    </row>
    <row r="10" spans="1:11" s="2" customFormat="1" ht="35.25" customHeight="1">
      <c r="A10" s="12" t="s">
        <v>6</v>
      </c>
      <c r="B10" s="19">
        <v>158</v>
      </c>
      <c r="C10" s="19">
        <v>139</v>
      </c>
      <c r="D10" s="9">
        <f>C10/B9*100</f>
        <v>27.967806841046279</v>
      </c>
      <c r="E10" s="165">
        <f t="shared" si="0"/>
        <v>-19</v>
      </c>
      <c r="K10" s="10"/>
    </row>
    <row r="11" spans="1:11" s="2" customFormat="1" ht="45.75" customHeight="1">
      <c r="A11" s="12" t="s">
        <v>7</v>
      </c>
      <c r="B11" s="164">
        <v>282</v>
      </c>
      <c r="C11" s="19">
        <v>125</v>
      </c>
      <c r="D11" s="9">
        <f>C11/B10*100</f>
        <v>79.113924050632917</v>
      </c>
      <c r="E11" s="165">
        <f t="shared" si="0"/>
        <v>-157</v>
      </c>
      <c r="K11" s="10"/>
    </row>
    <row r="12" spans="1:11" s="2" customFormat="1" ht="55.5" customHeight="1">
      <c r="A12" s="12" t="s">
        <v>8</v>
      </c>
      <c r="B12" s="19">
        <v>4785</v>
      </c>
      <c r="C12" s="19">
        <v>2991</v>
      </c>
      <c r="D12" s="9">
        <f>C12/B12*100</f>
        <v>62.507836990595614</v>
      </c>
      <c r="E12" s="165">
        <f t="shared" si="0"/>
        <v>-1794</v>
      </c>
      <c r="K12" s="10"/>
    </row>
    <row r="13" spans="1:11" s="2" customFormat="1" ht="12.75" customHeight="1">
      <c r="A13" s="315" t="s">
        <v>9</v>
      </c>
      <c r="B13" s="316"/>
      <c r="C13" s="316"/>
      <c r="D13" s="316"/>
      <c r="E13" s="316"/>
      <c r="K13" s="10"/>
    </row>
    <row r="14" spans="1:11" s="2" customFormat="1" ht="15" customHeight="1">
      <c r="A14" s="317"/>
      <c r="B14" s="318"/>
      <c r="C14" s="318"/>
      <c r="D14" s="318"/>
      <c r="E14" s="318"/>
      <c r="K14" s="10"/>
    </row>
    <row r="15" spans="1:11" s="2" customFormat="1" ht="20.25" customHeight="1">
      <c r="A15" s="319" t="s">
        <v>0</v>
      </c>
      <c r="B15" s="321" t="s">
        <v>96</v>
      </c>
      <c r="C15" s="321" t="s">
        <v>97</v>
      </c>
      <c r="D15" s="345" t="s">
        <v>1</v>
      </c>
      <c r="E15" s="346"/>
      <c r="K15" s="10"/>
    </row>
    <row r="16" spans="1:11" ht="35.25" customHeight="1">
      <c r="A16" s="320"/>
      <c r="B16" s="321"/>
      <c r="C16" s="321"/>
      <c r="D16" s="3" t="s">
        <v>2</v>
      </c>
      <c r="E16" s="4" t="s">
        <v>10</v>
      </c>
      <c r="K16" s="10"/>
    </row>
    <row r="17" spans="1:11" ht="24" customHeight="1">
      <c r="A17" s="215" t="s">
        <v>90</v>
      </c>
      <c r="B17" s="191" t="s">
        <v>87</v>
      </c>
      <c r="C17" s="191">
        <v>3810</v>
      </c>
      <c r="D17" s="3" t="s">
        <v>86</v>
      </c>
      <c r="E17" s="4" t="s">
        <v>86</v>
      </c>
      <c r="K17" s="10"/>
    </row>
    <row r="18" spans="1:11" ht="25.5" customHeight="1">
      <c r="A18" s="13" t="s">
        <v>4</v>
      </c>
      <c r="B18" s="60">
        <v>7033</v>
      </c>
      <c r="C18" s="59">
        <v>3582</v>
      </c>
      <c r="D18" s="56">
        <f t="shared" ref="D18:D19" si="1">C18/B18*100</f>
        <v>50.931323759419875</v>
      </c>
      <c r="E18" s="61">
        <f t="shared" ref="E18:E19" si="2">C18-B18</f>
        <v>-3451</v>
      </c>
      <c r="K18" s="10"/>
    </row>
    <row r="19" spans="1:11" ht="43.5" customHeight="1">
      <c r="A19" s="13" t="s">
        <v>11</v>
      </c>
      <c r="B19" s="60">
        <v>5396</v>
      </c>
      <c r="C19" s="59">
        <v>2953</v>
      </c>
      <c r="D19" s="56">
        <f t="shared" si="1"/>
        <v>54.72572275759822</v>
      </c>
      <c r="E19" s="61">
        <f t="shared" si="2"/>
        <v>-2443</v>
      </c>
      <c r="K19" s="10"/>
    </row>
    <row r="20" spans="1:11" ht="53.45" customHeight="1">
      <c r="A20" s="342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42"/>
      <c r="C20" s="342"/>
      <c r="D20" s="342"/>
      <c r="E20" s="34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t.krykunenko</cp:lastModifiedBy>
  <cp:lastPrinted>2022-03-10T08:43:01Z</cp:lastPrinted>
  <dcterms:created xsi:type="dcterms:W3CDTF">2021-01-25T09:15:06Z</dcterms:created>
  <dcterms:modified xsi:type="dcterms:W3CDTF">2022-04-18T09:52:23Z</dcterms:modified>
</cp:coreProperties>
</file>