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 activeTab="13"/>
  </bookViews>
  <sheets>
    <sheet name="1" sheetId="20" r:id="rId1"/>
    <sheet name="2" sheetId="21" r:id="rId2"/>
    <sheet name="3" sheetId="22" r:id="rId3"/>
    <sheet name="4" sheetId="23" r:id="rId4"/>
    <sheet name="5" sheetId="7" r:id="rId5"/>
    <sheet name="6" sheetId="8" r:id="rId6"/>
    <sheet name="9" sheetId="9" r:id="rId7"/>
    <sheet name="10" sheetId="10" r:id="rId8"/>
    <sheet name="11" sheetId="17" r:id="rId9"/>
    <sheet name="12" sheetId="18" r:id="rId10"/>
    <sheet name="13" sheetId="19" r:id="rId11"/>
    <sheet name="14" sheetId="14" r:id="rId12"/>
    <sheet name="15" sheetId="15" r:id="rId13"/>
    <sheet name="16" sheetId="16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7">#REF!</definedName>
    <definedName name="_firstRow" localSheetId="8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0">#REF!</definedName>
    <definedName name="_lastColumn" localSheetId="7">#REF!</definedName>
    <definedName name="_lastColumn" localSheetId="8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7">#REF!</definedName>
    <definedName name="date_b" localSheetId="8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[2]Sheet3!$A$3</definedName>
    <definedName name="hjj" localSheetId="10">[2]Sheet3!$A$3</definedName>
    <definedName name="hjj" localSheetId="12">[2]Sheet3!$A$3</definedName>
    <definedName name="hjj" localSheetId="13">[2]Sheet3!$A$3</definedName>
    <definedName name="hjj" localSheetId="5">[2]Sheet3!$A$3</definedName>
    <definedName name="hjj">[3]Sheet3!$A$3</definedName>
    <definedName name="hl_0" localSheetId="0">#REF!</definedName>
    <definedName name="hl_0" localSheetId="7">#REF!</definedName>
    <definedName name="hl_0" localSheetId="8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0">#REF!</definedName>
    <definedName name="hn_0" localSheetId="7">#REF!</definedName>
    <definedName name="hn_0" localSheetId="8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7">#REF!</definedName>
    <definedName name="name_cz" localSheetId="8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7">#REF!</definedName>
    <definedName name="pyear" localSheetId="8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12">#REF!</definedName>
    <definedName name="апр" localSheetId="13">#REF!</definedName>
    <definedName name="апр" localSheetId="1">#REF!</definedName>
    <definedName name="апр" localSheetId="2">#REF!</definedName>
    <definedName name="апр" localSheetId="3">#REF!</definedName>
    <definedName name="апр" localSheetId="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12">#REF!</definedName>
    <definedName name="дфтф" localSheetId="13">#REF!</definedName>
    <definedName name="дфтф" localSheetId="1">#REF!</definedName>
    <definedName name="дфтф" localSheetId="2">#REF!</definedName>
    <definedName name="дфтф" localSheetId="3">#REF!</definedName>
    <definedName name="дфтф" localSheetId="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'10'!$A:$A</definedName>
    <definedName name="_xlnm.Print_Titles" localSheetId="9">'12'!$A:$A</definedName>
    <definedName name="_xlnm.Print_Titles" localSheetId="10">'13'!$A:$A</definedName>
    <definedName name="_xlnm.Print_Titles" localSheetId="12">'15'!$A:$A</definedName>
    <definedName name="_xlnm.Print_Titles" localSheetId="13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12">#REF!</definedName>
    <definedName name="лпдаж" localSheetId="13">#REF!</definedName>
    <definedName name="лпдаж" localSheetId="1">#REF!</definedName>
    <definedName name="лпдаж" localSheetId="2">#REF!</definedName>
    <definedName name="лпдаж" localSheetId="3">#REF!</definedName>
    <definedName name="лпдаж" localSheetId="6">#REF!</definedName>
    <definedName name="лпдаж">#REF!</definedName>
    <definedName name="_xlnm.Print_Area" localSheetId="0">'1'!$A$1:$E$21</definedName>
    <definedName name="_xlnm.Print_Area" localSheetId="7">'10'!$A$1:$AB$12</definedName>
    <definedName name="_xlnm.Print_Area" localSheetId="8">'11'!$A$1:$D$20</definedName>
    <definedName name="_xlnm.Print_Area" localSheetId="9">'12'!$A$1:$K$11</definedName>
    <definedName name="_xlnm.Print_Area" localSheetId="10">'13'!$A$1:$K$10</definedName>
    <definedName name="_xlnm.Print_Area" localSheetId="11">'14'!$A$1:$I$20</definedName>
    <definedName name="_xlnm.Print_Area" localSheetId="12">'15'!$A$1:$AB$13</definedName>
    <definedName name="_xlnm.Print_Area" localSheetId="13">'16'!$A$1:$AB$13</definedName>
    <definedName name="_xlnm.Print_Area" localSheetId="1">'2'!$A$1:$AB$10</definedName>
    <definedName name="_xlnm.Print_Area" localSheetId="2">'3'!$A$1:$E$18</definedName>
    <definedName name="_xlnm.Print_Area" localSheetId="3">'4'!$A$1:$AB$10</definedName>
    <definedName name="_xlnm.Print_Area" localSheetId="4">'5'!$A$1:$E$19</definedName>
    <definedName name="_xlnm.Print_Area" localSheetId="5">'6'!$A$1:$AB$13</definedName>
    <definedName name="_xlnm.Print_Area" localSheetId="6">'9'!$A$1:$E$20</definedName>
    <definedName name="олд" localSheetId="8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>'[1]Sheet1 (3)'!#REF!</definedName>
    <definedName name="оплад" localSheetId="12">'[4]Sheet1 (2)'!#REF!</definedName>
    <definedName name="оплад" localSheetId="13">'[4]Sheet1 (2)'!#REF!</definedName>
    <definedName name="оплад" localSheetId="2">'[4]Sheet1 (2)'!#REF!</definedName>
    <definedName name="оплад" localSheetId="6">'[4]Sheet1 (2)'!#REF!</definedName>
    <definedName name="оплад">'[4]Sheet1 (2)'!#REF!</definedName>
    <definedName name="паовжф" localSheetId="0">#REF!</definedName>
    <definedName name="паовжф" localSheetId="12">#REF!</definedName>
    <definedName name="паовжф" localSheetId="13">#REF!</definedName>
    <definedName name="паовжф" localSheetId="1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>#REF!</definedName>
    <definedName name="пар" localSheetId="0">#REF!</definedName>
    <definedName name="пар" localSheetId="12">#REF!</definedName>
    <definedName name="пар" localSheetId="13">#REF!</definedName>
    <definedName name="пар" localSheetId="1">#REF!</definedName>
    <definedName name="пар" localSheetId="2">#REF!</definedName>
    <definedName name="пар" localSheetId="6">#REF!</definedName>
    <definedName name="пар">#REF!</definedName>
    <definedName name="плдаж" localSheetId="0">#REF!</definedName>
    <definedName name="плдаж" localSheetId="12">#REF!</definedName>
    <definedName name="плдаж" localSheetId="13">#REF!</definedName>
    <definedName name="плдаж" localSheetId="1">#REF!</definedName>
    <definedName name="плдаж" localSheetId="2">#REF!</definedName>
    <definedName name="плдаж" localSheetId="6">#REF!</definedName>
    <definedName name="плдаж">#REF!</definedName>
    <definedName name="плдажп" localSheetId="0">#REF!</definedName>
    <definedName name="плдажп" localSheetId="12">#REF!</definedName>
    <definedName name="плдажп" localSheetId="13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'[4]Sheet1 (3)'!#REF!</definedName>
    <definedName name="праовл" localSheetId="13">'[4]Sheet1 (3)'!#REF!</definedName>
    <definedName name="праовл" localSheetId="2">'[4]Sheet1 (3)'!#REF!</definedName>
    <definedName name="праовл" localSheetId="6">'[4]Sheet1 (3)'!#REF!</definedName>
    <definedName name="праовл">'[4]Sheet1 (3)'!#REF!</definedName>
    <definedName name="проавлф" localSheetId="0">#REF!</definedName>
    <definedName name="проавлф" localSheetId="12">#REF!</definedName>
    <definedName name="проавлф" localSheetId="13">#REF!</definedName>
    <definedName name="проавлф" localSheetId="1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>#REF!</definedName>
    <definedName name="рпа" localSheetId="0">#REF!</definedName>
    <definedName name="рпа" localSheetId="12">#REF!</definedName>
    <definedName name="рпа" localSheetId="13">#REF!</definedName>
    <definedName name="рпа" localSheetId="1">#REF!</definedName>
    <definedName name="рпа" localSheetId="2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'[4]Sheet1 (2)'!#REF!</definedName>
    <definedName name="рррр" localSheetId="13">'[4]Sheet1 (2)'!#REF!</definedName>
    <definedName name="рррр" localSheetId="2">'[4]Sheet1 (2)'!#REF!</definedName>
    <definedName name="рррр" localSheetId="6">'[4]Sheet1 (2)'!#REF!</definedName>
    <definedName name="рррр">'[4]Sheet1 (2)'!#REF!</definedName>
    <definedName name="ррррау" localSheetId="12">'[1]Sheet1 (3)'!#REF!</definedName>
    <definedName name="ррррау" localSheetId="13">'[1]Sheet1 (3)'!#REF!</definedName>
    <definedName name="ррррау" localSheetId="2">'[1]Sheet1 (3)'!#REF!</definedName>
    <definedName name="ррррау" localSheetId="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[5]Sheet3!$A$2</definedName>
    <definedName name="ц" localSheetId="10">[5]Sheet3!$A$2</definedName>
    <definedName name="ц" localSheetId="12">[5]Sheet3!$A$2</definedName>
    <definedName name="ц" localSheetId="13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B10" i="23" l="1"/>
  <c r="Y10" i="23"/>
  <c r="V10" i="23"/>
  <c r="S10" i="23"/>
  <c r="J10" i="23"/>
  <c r="G10" i="23"/>
  <c r="D10" i="23"/>
  <c r="AB9" i="23"/>
  <c r="Y9" i="23"/>
  <c r="V9" i="23"/>
  <c r="S9" i="23"/>
  <c r="M9" i="23"/>
  <c r="J9" i="23"/>
  <c r="G9" i="23"/>
  <c r="D9" i="23"/>
  <c r="AB8" i="23"/>
  <c r="Y8" i="23"/>
  <c r="V8" i="23"/>
  <c r="S8" i="23"/>
  <c r="P8" i="23"/>
  <c r="J8" i="23"/>
  <c r="G8" i="23"/>
  <c r="D8" i="23"/>
  <c r="AB7" i="23"/>
  <c r="Y7" i="23"/>
  <c r="V7" i="23"/>
  <c r="S7" i="23"/>
  <c r="M7" i="23"/>
  <c r="J7" i="23"/>
  <c r="G7" i="23"/>
  <c r="D7" i="23"/>
  <c r="AA6" i="23"/>
  <c r="AB6" i="23" s="1"/>
  <c r="Z6" i="23"/>
  <c r="X6" i="23"/>
  <c r="Y6" i="23" s="1"/>
  <c r="W6" i="23"/>
  <c r="U6" i="23"/>
  <c r="V6" i="23" s="1"/>
  <c r="T6" i="23"/>
  <c r="R6" i="23"/>
  <c r="Q6" i="23"/>
  <c r="S6" i="23" s="1"/>
  <c r="O6" i="23"/>
  <c r="P6" i="23" s="1"/>
  <c r="N6" i="23"/>
  <c r="L6" i="23"/>
  <c r="K6" i="23"/>
  <c r="M6" i="23" s="1"/>
  <c r="I6" i="23"/>
  <c r="J6" i="23" s="1"/>
  <c r="H6" i="23"/>
  <c r="F6" i="23"/>
  <c r="E6" i="23"/>
  <c r="G6" i="23" s="1"/>
  <c r="C6" i="23"/>
  <c r="D6" i="23" s="1"/>
  <c r="B6" i="23"/>
  <c r="E17" i="22" l="1"/>
  <c r="D17" i="22"/>
  <c r="E16" i="22"/>
  <c r="D16" i="22"/>
  <c r="E15" i="22"/>
  <c r="D15" i="22"/>
  <c r="E10" i="22"/>
  <c r="D10" i="22"/>
  <c r="E9" i="22"/>
  <c r="D9" i="22"/>
  <c r="E8" i="22"/>
  <c r="D8" i="22"/>
  <c r="E7" i="22"/>
  <c r="D7" i="22"/>
  <c r="E6" i="22"/>
  <c r="D6" i="22"/>
  <c r="E5" i="22"/>
  <c r="D5" i="22"/>
  <c r="AB10" i="21"/>
  <c r="Y10" i="21"/>
  <c r="V10" i="21"/>
  <c r="S10" i="21"/>
  <c r="P10" i="21"/>
  <c r="M10" i="21"/>
  <c r="J10" i="21"/>
  <c r="G10" i="21"/>
  <c r="D10" i="21"/>
  <c r="AB9" i="21"/>
  <c r="Y9" i="21"/>
  <c r="V9" i="21"/>
  <c r="S9" i="21"/>
  <c r="P9" i="21"/>
  <c r="M9" i="21"/>
  <c r="J9" i="21"/>
  <c r="G9" i="21"/>
  <c r="D9" i="21"/>
  <c r="AB8" i="21"/>
  <c r="Y8" i="21"/>
  <c r="V8" i="21"/>
  <c r="S8" i="21"/>
  <c r="P8" i="21"/>
  <c r="M8" i="21"/>
  <c r="J8" i="21"/>
  <c r="G8" i="21"/>
  <c r="D8" i="21"/>
  <c r="AB7" i="21"/>
  <c r="Y7" i="21"/>
  <c r="V7" i="21"/>
  <c r="S7" i="21"/>
  <c r="P7" i="21"/>
  <c r="M7" i="21"/>
  <c r="J7" i="21"/>
  <c r="G7" i="21"/>
  <c r="D7" i="21"/>
  <c r="AA6" i="21"/>
  <c r="AB6" i="21" s="1"/>
  <c r="Z6" i="21"/>
  <c r="X6" i="21"/>
  <c r="Y6" i="21" s="1"/>
  <c r="W6" i="21"/>
  <c r="U6" i="21"/>
  <c r="V6" i="21" s="1"/>
  <c r="T6" i="21"/>
  <c r="R6" i="21"/>
  <c r="S6" i="21" s="1"/>
  <c r="Q6" i="21"/>
  <c r="O6" i="21"/>
  <c r="P6" i="21" s="1"/>
  <c r="N6" i="21"/>
  <c r="L6" i="21"/>
  <c r="K6" i="21"/>
  <c r="I6" i="21"/>
  <c r="H6" i="21"/>
  <c r="J6" i="21" s="1"/>
  <c r="F6" i="21"/>
  <c r="G6" i="21" s="1"/>
  <c r="E6" i="21"/>
  <c r="C6" i="21"/>
  <c r="B6" i="21"/>
  <c r="D6" i="21" s="1"/>
  <c r="D6" i="20"/>
  <c r="E6" i="20"/>
  <c r="D7" i="20"/>
  <c r="E7" i="20"/>
  <c r="D8" i="20"/>
  <c r="E8" i="20"/>
  <c r="D9" i="20"/>
  <c r="E9" i="20"/>
  <c r="D10" i="20"/>
  <c r="E10" i="20"/>
  <c r="D11" i="20"/>
  <c r="E11" i="20"/>
  <c r="D16" i="20"/>
  <c r="E16" i="20"/>
  <c r="D17" i="20"/>
  <c r="E17" i="20"/>
  <c r="D18" i="20"/>
  <c r="E18" i="20"/>
  <c r="M6" i="21" l="1"/>
  <c r="P12" i="15"/>
  <c r="P12" i="16" l="1"/>
  <c r="M12" i="16"/>
  <c r="M11" i="10"/>
  <c r="P10" i="10"/>
  <c r="P11" i="10"/>
  <c r="P9" i="8"/>
  <c r="P10" i="8"/>
  <c r="P11" i="8"/>
  <c r="M11" i="8"/>
  <c r="M12" i="8"/>
  <c r="V8" i="10" l="1"/>
  <c r="V9" i="10"/>
  <c r="V10" i="10"/>
  <c r="V11" i="10"/>
  <c r="I18" i="14"/>
  <c r="H18" i="14"/>
  <c r="E18" i="14"/>
  <c r="D18" i="14"/>
  <c r="I8" i="14"/>
  <c r="H8" i="14"/>
  <c r="E8" i="14"/>
  <c r="D8" i="14"/>
  <c r="D9" i="15"/>
  <c r="D10" i="15"/>
  <c r="D11" i="15"/>
  <c r="D12" i="15"/>
  <c r="V9" i="15"/>
  <c r="V10" i="15"/>
  <c r="V11" i="15"/>
  <c r="V12" i="15"/>
  <c r="V9" i="16"/>
  <c r="V10" i="16"/>
  <c r="V11" i="16"/>
  <c r="V12" i="16"/>
  <c r="T8" i="16"/>
  <c r="D9" i="16"/>
  <c r="D10" i="16"/>
  <c r="D11" i="16"/>
  <c r="D12" i="16"/>
  <c r="U8" i="15" l="1"/>
  <c r="C8" i="15"/>
  <c r="U8" i="16"/>
  <c r="V8" i="16" s="1"/>
  <c r="C8" i="16"/>
  <c r="E17" i="9" l="1"/>
  <c r="D17" i="9"/>
  <c r="E7" i="9"/>
  <c r="D7" i="9"/>
  <c r="J11" i="8"/>
  <c r="D8" i="10"/>
  <c r="D9" i="10"/>
  <c r="D10" i="10"/>
  <c r="D11" i="10"/>
  <c r="C7" i="10"/>
  <c r="U7" i="10" l="1"/>
  <c r="D9" i="8" l="1"/>
  <c r="D10" i="8"/>
  <c r="D11" i="8"/>
  <c r="D12" i="8"/>
  <c r="V9" i="8"/>
  <c r="V10" i="8"/>
  <c r="V11" i="8"/>
  <c r="V12" i="8"/>
  <c r="T8" i="8"/>
  <c r="C8" i="8"/>
  <c r="E16" i="7"/>
  <c r="D16" i="7"/>
  <c r="E6" i="7"/>
  <c r="D6" i="7"/>
  <c r="D9" i="9" l="1"/>
  <c r="D10" i="9"/>
  <c r="D11" i="9"/>
  <c r="D12" i="9"/>
  <c r="D18" i="9" l="1"/>
  <c r="E18" i="9"/>
  <c r="D19" i="9"/>
  <c r="E19" i="9"/>
  <c r="A20" i="9"/>
  <c r="Y8" i="10" l="1"/>
  <c r="Y9" i="10"/>
  <c r="Y10" i="10"/>
  <c r="Y11" i="10"/>
  <c r="W7" i="10" l="1"/>
  <c r="X7" i="10"/>
  <c r="Y7" i="10" l="1"/>
  <c r="G8" i="10" l="1"/>
  <c r="J8" i="10"/>
  <c r="M8" i="10"/>
  <c r="P8" i="10"/>
  <c r="G9" i="10"/>
  <c r="J9" i="10"/>
  <c r="M9" i="10"/>
  <c r="P9" i="10"/>
  <c r="G10" i="10"/>
  <c r="J10" i="10"/>
  <c r="M10" i="10"/>
  <c r="G11" i="10"/>
  <c r="J11" i="10"/>
  <c r="J12" i="8"/>
  <c r="M9" i="8" l="1"/>
  <c r="J9" i="8"/>
  <c r="J10" i="8"/>
  <c r="M11" i="16" l="1"/>
  <c r="P10" i="15" l="1"/>
  <c r="P11" i="15"/>
  <c r="M10" i="15"/>
  <c r="M11" i="15"/>
  <c r="W8" i="15" l="1"/>
  <c r="M9" i="16" l="1"/>
  <c r="M10" i="16"/>
  <c r="B8" i="8" l="1"/>
  <c r="D8" i="8" s="1"/>
  <c r="T8" i="15" l="1"/>
  <c r="V8" i="15" s="1"/>
  <c r="T4" i="16"/>
  <c r="A21" i="14"/>
  <c r="B7" i="10"/>
  <c r="D7" i="10" s="1"/>
  <c r="U8" i="8"/>
  <c r="V8" i="8" s="1"/>
  <c r="P9" i="15" l="1"/>
  <c r="B8" i="15"/>
  <c r="D8" i="15" s="1"/>
  <c r="B8" i="16"/>
  <c r="D8" i="16" s="1"/>
  <c r="B6" i="19" l="1"/>
  <c r="I6" i="19" l="1"/>
  <c r="I7" i="18"/>
  <c r="B7" i="18"/>
  <c r="T7" i="10" l="1"/>
  <c r="V7" i="10" s="1"/>
  <c r="I10" i="14" l="1"/>
  <c r="H10" i="14"/>
  <c r="E9" i="9" l="1"/>
  <c r="E10" i="9"/>
  <c r="E11" i="9"/>
  <c r="E12" i="9"/>
  <c r="E8" i="9"/>
  <c r="D8" i="9"/>
  <c r="E8" i="8" l="1"/>
  <c r="F8" i="8"/>
  <c r="AB8" i="10" l="1"/>
  <c r="AB9" i="10"/>
  <c r="AB10" i="10"/>
  <c r="AB11" i="10"/>
  <c r="S8" i="10"/>
  <c r="S9" i="10"/>
  <c r="S10" i="10"/>
  <c r="S11" i="10"/>
  <c r="AB9" i="8"/>
  <c r="AB10" i="8"/>
  <c r="AB11" i="8"/>
  <c r="AB12" i="8"/>
  <c r="Y9" i="8"/>
  <c r="Y10" i="8"/>
  <c r="Y11" i="8"/>
  <c r="Y12" i="8"/>
  <c r="S9" i="8"/>
  <c r="S10" i="8"/>
  <c r="S11" i="8"/>
  <c r="S12" i="8"/>
  <c r="G9" i="8"/>
  <c r="G10" i="8"/>
  <c r="G11" i="8"/>
  <c r="G12" i="8"/>
  <c r="G9" i="15"/>
  <c r="J9" i="15"/>
  <c r="M9" i="15"/>
  <c r="S9" i="15"/>
  <c r="Y9" i="15"/>
  <c r="AB9" i="15"/>
  <c r="G10" i="15"/>
  <c r="J10" i="15"/>
  <c r="S10" i="15"/>
  <c r="Y10" i="15"/>
  <c r="AB10" i="15"/>
  <c r="G11" i="15"/>
  <c r="J11" i="15"/>
  <c r="S11" i="15"/>
  <c r="Y11" i="15"/>
  <c r="AB11" i="15"/>
  <c r="G12" i="15"/>
  <c r="J12" i="15"/>
  <c r="S12" i="15"/>
  <c r="Y12" i="15"/>
  <c r="AB12" i="15"/>
  <c r="K6" i="19" l="1"/>
  <c r="J6" i="19"/>
  <c r="H6" i="19"/>
  <c r="G6" i="19"/>
  <c r="F6" i="19"/>
  <c r="E6" i="19"/>
  <c r="D6" i="19"/>
  <c r="C6" i="19"/>
  <c r="K7" i="18" l="1"/>
  <c r="J7" i="18"/>
  <c r="H7" i="18"/>
  <c r="G7" i="18"/>
  <c r="F7" i="18"/>
  <c r="E7" i="18"/>
  <c r="D7" i="18"/>
  <c r="C7" i="18"/>
  <c r="Y9" i="16" l="1"/>
  <c r="Y10" i="16"/>
  <c r="Y11" i="16"/>
  <c r="Y12" i="16"/>
  <c r="E10" i="14" l="1"/>
  <c r="E11" i="14"/>
  <c r="E12" i="14"/>
  <c r="E13" i="14"/>
  <c r="E19" i="14"/>
  <c r="E20" i="14"/>
  <c r="P10" i="16" l="1"/>
  <c r="G8" i="8" l="1"/>
  <c r="AA8" i="15"/>
  <c r="X8" i="15"/>
  <c r="R8" i="15"/>
  <c r="O8" i="15"/>
  <c r="L8" i="15"/>
  <c r="I8" i="15"/>
  <c r="F8" i="15"/>
  <c r="Z8" i="15"/>
  <c r="Q8" i="15"/>
  <c r="N8" i="15"/>
  <c r="K8" i="15"/>
  <c r="H8" i="15"/>
  <c r="E8" i="15"/>
  <c r="AB9" i="16"/>
  <c r="AB10" i="16"/>
  <c r="AB11" i="16"/>
  <c r="AB12" i="16"/>
  <c r="Z8" i="16"/>
  <c r="W8" i="16"/>
  <c r="S9" i="16"/>
  <c r="S10" i="16"/>
  <c r="S11" i="16"/>
  <c r="S12" i="16"/>
  <c r="Q8" i="16"/>
  <c r="P9" i="16"/>
  <c r="P11" i="16"/>
  <c r="N8" i="16"/>
  <c r="K8" i="16"/>
  <c r="J9" i="16"/>
  <c r="J10" i="16"/>
  <c r="J11" i="16"/>
  <c r="J12" i="16"/>
  <c r="H8" i="16"/>
  <c r="G9" i="16"/>
  <c r="G10" i="16"/>
  <c r="G11" i="16"/>
  <c r="G12" i="16"/>
  <c r="E8" i="16"/>
  <c r="X8" i="16"/>
  <c r="AA8" i="16"/>
  <c r="R8" i="16"/>
  <c r="O8" i="16"/>
  <c r="L8" i="16"/>
  <c r="I8" i="16"/>
  <c r="F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J8" i="16" l="1"/>
  <c r="Y8" i="16"/>
  <c r="S8" i="16"/>
  <c r="P8" i="16"/>
  <c r="AB8" i="16"/>
  <c r="M8" i="16"/>
  <c r="AB8" i="15"/>
  <c r="Y8" i="15"/>
  <c r="S8" i="15"/>
  <c r="P8" i="15"/>
  <c r="M8" i="15"/>
  <c r="J8" i="15"/>
  <c r="G8" i="15"/>
  <c r="G8" i="16"/>
  <c r="AA7" i="10" l="1"/>
  <c r="R7" i="10"/>
  <c r="O7" i="10"/>
  <c r="L7" i="10"/>
  <c r="I7" i="10"/>
  <c r="Z7" i="10"/>
  <c r="Q7" i="10"/>
  <c r="N7" i="10"/>
  <c r="K7" i="10"/>
  <c r="E7" i="10"/>
  <c r="H7" i="10"/>
  <c r="F7" i="10"/>
  <c r="Z8" i="8"/>
  <c r="W8" i="8"/>
  <c r="Q8" i="8"/>
  <c r="K8" i="8"/>
  <c r="N8" i="8"/>
  <c r="H8" i="8"/>
  <c r="AA8" i="8"/>
  <c r="X8" i="8"/>
  <c r="R8" i="8"/>
  <c r="O8" i="8"/>
  <c r="L8" i="8"/>
  <c r="I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G7" i="10" l="1"/>
  <c r="AB8" i="8"/>
  <c r="S8" i="8"/>
  <c r="P8" i="8"/>
  <c r="M8" i="8"/>
  <c r="AB7" i="10"/>
  <c r="S7" i="10"/>
  <c r="P7" i="10"/>
  <c r="M7" i="10"/>
  <c r="J7" i="10"/>
  <c r="Y8" i="8"/>
  <c r="J8" i="8"/>
</calcChain>
</file>

<file path=xl/sharedStrings.xml><?xml version="1.0" encoding="utf-8"?>
<sst xmlns="http://schemas.openxmlformats.org/spreadsheetml/2006/main" count="410" uniqueCount="121">
  <si>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</si>
  <si>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</si>
  <si>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</si>
  <si>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</si>
  <si>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</si>
  <si>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</si>
  <si>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</si>
  <si>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</si>
  <si>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</si>
  <si>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</si>
  <si>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</si>
  <si>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</si>
  <si>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</si>
  <si>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</si>
  <si>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</si>
  <si>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</si>
  <si>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</si>
  <si>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</si>
  <si>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</si>
  <si>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</si>
  <si>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</si>
  <si>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</si>
  <si>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</si>
  <si>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</si>
  <si>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</si>
  <si>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</si>
  <si>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</si>
  <si>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</si>
  <si>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</si>
  <si>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</si>
  <si>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</si>
  <si>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</si>
  <si>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</si>
  <si>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</si>
  <si>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</si>
  <si>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</si>
  <si>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</si>
  <si>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</si>
  <si>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</si>
  <si>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</si>
  <si>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</si>
  <si>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</si>
  <si>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</si>
  <si>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</si>
  <si>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</si>
  <si>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</si>
  <si>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</si>
  <si>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</si>
  <si>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</si>
  <si>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</si>
  <si>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</si>
  <si>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</si>
  <si>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</si>
  <si>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</si>
  <si>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</si>
  <si>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</si>
  <si>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</si>
  <si>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</si>
  <si>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</si>
  <si>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</si>
  <si>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</si>
  <si>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</si>
  <si>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</si>
  <si>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</si>
  <si>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</si>
  <si>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</si>
  <si>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</si>
  <si>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</si>
  <si>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</si>
  <si>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</si>
  <si>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</si>
  <si>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</si>
  <si>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t>Надання послуг службою зайнятості Кіровоградської області                                                                                молоді   у віці до 35 років   у  січні-лютому 2022-2023 рр.</t>
  </si>
  <si>
    <t>Надання послуг службою зайнятості Кіровоградської області жінкам  у січні-лютому 2023 року</t>
  </si>
  <si>
    <t>Надання послуг службою зайнятості Кіровоградської області чоловікам у січні-лютому  2023  року</t>
  </si>
  <si>
    <t>особам з числа мешканців сільської місцевості у  січні-лютому   2022 - 2023 рр.</t>
  </si>
  <si>
    <t>особам з числа мешканців міських поселень  у січні-лютому  2022 - 2023 рр.</t>
  </si>
  <si>
    <t xml:space="preserve"> Січень-лютий           2022 р.</t>
  </si>
  <si>
    <t xml:space="preserve"> Січень-лютий                2023 р.</t>
  </si>
  <si>
    <t xml:space="preserve">  1 березня           2022 р.</t>
  </si>
  <si>
    <t xml:space="preserve">  1 березня           2023 р.</t>
  </si>
  <si>
    <t>у  січні-лютому  2023  року</t>
  </si>
  <si>
    <t>Станом на 1 березня 2023 року:</t>
  </si>
  <si>
    <t>Станом на: 1 березня</t>
  </si>
  <si>
    <t>Отримували допомогу по безробіттю, осіб</t>
  </si>
  <si>
    <t>з них, мали статус безробітного, осіб</t>
  </si>
  <si>
    <t xml:space="preserve">Всього отримали послуги,  осіб </t>
  </si>
  <si>
    <t xml:space="preserve"> + (-)                       осіб</t>
  </si>
  <si>
    <t xml:space="preserve">  1 березеня            2022 р.</t>
  </si>
  <si>
    <t>Проходили професійне навчання,  осіб</t>
  </si>
  <si>
    <t>Всього отримали роботу (у т.ч. до набуття статусу безробітного),  осіб</t>
  </si>
  <si>
    <t>Всього отримали послуги, осіб</t>
  </si>
  <si>
    <t xml:space="preserve"> + (-)                        осіб</t>
  </si>
  <si>
    <t xml:space="preserve"> січень-лютий             2023 р.</t>
  </si>
  <si>
    <t xml:space="preserve"> січень-лютий                2022 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</si>
  <si>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</si>
  <si>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січні-лютому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</si>
  <si>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>Отримували послуги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</si>
  <si>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</si>
  <si>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</si>
  <si>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</si>
  <si>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</si>
  <si>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</si>
  <si>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2023 р.</t>
  </si>
  <si>
    <t xml:space="preserve">Кропивницька філія </t>
  </si>
  <si>
    <t xml:space="preserve">Олександрiйська філія  </t>
  </si>
  <si>
    <t xml:space="preserve">Голованівська філія </t>
  </si>
  <si>
    <t xml:space="preserve">Новоукраїнська філія 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</si>
  <si>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</si>
  <si>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січень-лютий              2023 р.</t>
  </si>
  <si>
    <t>Отримували послуги,  осіб</t>
  </si>
  <si>
    <t>з них, мали статус безробітного,  осіб</t>
  </si>
  <si>
    <t>Проходили професійне навчання, осіб</t>
  </si>
  <si>
    <t xml:space="preserve">  1 березня            2022 р.</t>
  </si>
  <si>
    <t xml:space="preserve">    </t>
  </si>
  <si>
    <t>Надання послуг службою зайнятості Кіровоградської області                                                                              особам з інвалідністю у січні-лютому 2022-2023 рр.</t>
  </si>
  <si>
    <t>з них, отримують                                                                     допомогу по безробіттю</t>
  </si>
  <si>
    <t>-</t>
  </si>
  <si>
    <t>у 3,0 р.</t>
  </si>
  <si>
    <t>Надання послуг   службою зайнятості Кіровоградської  області безробітним                                                        з числа учасників бойових дій *</t>
  </si>
  <si>
    <t>Надання послуг   службою зайнятості Кіровоградської  області безробітним                                                        з числа учасників бойових дій *   у січні-лютому 2022-2023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</si>
</sst>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1" fillId="0" borderId="0"/>
  </cellStyleXfs>
  <cellXfs count="410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6" fontId="46" fillId="0" borderId="5" xfId="1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167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8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6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37" fillId="3" borderId="5" xfId="12" applyNumberFormat="1" applyFont="1" applyFill="1" applyBorder="1" applyAlignment="1" applyProtection="1">
      <alignment horizontal="center" vertical="center" wrapText="1"/>
    </xf>
    <xf numFmtId="3" fontId="37" fillId="3" borderId="5" xfId="12" applyNumberFormat="1" applyFont="1" applyFill="1" applyBorder="1" applyAlignment="1" applyProtection="1">
      <alignment horizontal="center" vertical="center" wrapText="1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167" fontId="37" fillId="0" borderId="5" xfId="12" applyNumberFormat="1" applyFont="1" applyBorder="1" applyAlignment="1" applyProtection="1">
      <alignment horizontal="center" vertical="center" wrapText="1" shrinkToFit="1"/>
    </xf>
    <xf numFmtId="166" fontId="37" fillId="0" borderId="5" xfId="12" applyNumberFormat="1" applyFont="1" applyFill="1" applyBorder="1" applyAlignment="1" applyProtection="1">
      <alignment horizontal="center" vertical="center"/>
    </xf>
    <xf numFmtId="166" fontId="4" fillId="3" borderId="5" xfId="12" applyNumberFormat="1" applyFont="1" applyFill="1" applyBorder="1" applyAlignment="1" applyProtection="1">
      <alignment horizontal="center" vertical="center"/>
    </xf>
    <xf numFmtId="166" fontId="37" fillId="0" borderId="5" xfId="12" applyNumberFormat="1" applyFont="1" applyBorder="1" applyAlignment="1" applyProtection="1">
      <alignment horizontal="center" vertical="center" wrapText="1" shrinkToFit="1"/>
    </xf>
    <xf numFmtId="0" fontId="13" fillId="0" borderId="5" xfId="3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3" fillId="0" borderId="5" xfId="7" applyNumberFormat="1" applyFont="1" applyFill="1" applyBorder="1" applyAlignment="1" applyProtection="1">
      <alignment horizontal="center" vertical="center" wrapText="1" shrinkToFi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107" applyFont="1" applyFill="1" applyBorder="1" applyAlignment="1">
      <alignment horizontal="center"/>
    </xf>
    <xf numFmtId="0" fontId="13" fillId="0" borderId="5" xfId="107" applyFont="1" applyFill="1" applyBorder="1" applyAlignment="1">
      <alignment horizontal="left" wrapText="1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0" fontId="3" fillId="0" borderId="5" xfId="2" applyFont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62" fillId="0" borderId="0" xfId="305" applyFont="1" applyFill="1" applyBorder="1" applyAlignment="1">
      <alignment vertical="center" wrapText="1"/>
    </xf>
    <xf numFmtId="0" fontId="63" fillId="0" borderId="0" xfId="305" applyFont="1" applyFill="1" applyBorder="1" applyAlignment="1">
      <alignment vertical="top" wrapText="1"/>
    </xf>
    <xf numFmtId="0" fontId="64" fillId="0" borderId="0" xfId="305" applyFont="1" applyFill="1" applyBorder="1"/>
    <xf numFmtId="0" fontId="65" fillId="0" borderId="9" xfId="305" applyFont="1" applyFill="1" applyBorder="1" applyAlignment="1">
      <alignment horizontal="center" vertical="top"/>
    </xf>
    <xf numFmtId="0" fontId="66" fillId="0" borderId="9" xfId="305" applyFont="1" applyFill="1" applyBorder="1" applyAlignment="1">
      <alignment horizontal="center" vertical="top"/>
    </xf>
    <xf numFmtId="0" fontId="67" fillId="0" borderId="0" xfId="305" applyFont="1" applyFill="1" applyAlignment="1">
      <alignment vertical="top"/>
    </xf>
    <xf numFmtId="0" fontId="68" fillId="0" borderId="9" xfId="305" applyFont="1" applyFill="1" applyBorder="1" applyAlignment="1">
      <alignment vertical="top"/>
    </xf>
    <xf numFmtId="0" fontId="65" fillId="0" borderId="0" xfId="305" applyFont="1" applyFill="1" applyBorder="1" applyAlignment="1">
      <alignment horizontal="center" vertical="top"/>
    </xf>
    <xf numFmtId="0" fontId="69" fillId="0" borderId="0" xfId="305" applyFont="1" applyFill="1" applyAlignment="1">
      <alignment vertical="top"/>
    </xf>
    <xf numFmtId="0" fontId="72" fillId="0" borderId="0" xfId="305" applyFont="1" applyFill="1" applyAlignment="1">
      <alignment horizontal="center" vertical="center" wrapText="1"/>
    </xf>
    <xf numFmtId="0" fontId="73" fillId="0" borderId="4" xfId="305" applyFont="1" applyFill="1" applyBorder="1" applyAlignment="1">
      <alignment horizontal="center" vertical="center" wrapText="1"/>
    </xf>
    <xf numFmtId="49" fontId="74" fillId="0" borderId="5" xfId="305" applyNumberFormat="1" applyFont="1" applyFill="1" applyBorder="1" applyAlignment="1">
      <alignment horizontal="center" vertical="center" wrapText="1"/>
    </xf>
    <xf numFmtId="0" fontId="75" fillId="0" borderId="5" xfId="305" applyFont="1" applyFill="1" applyBorder="1" applyAlignment="1">
      <alignment horizontal="center" vertical="center" wrapText="1"/>
    </xf>
    <xf numFmtId="49" fontId="76" fillId="0" borderId="5" xfId="305" applyNumberFormat="1" applyFont="1" applyFill="1" applyBorder="1" applyAlignment="1">
      <alignment horizontal="center" vertical="center" wrapText="1"/>
    </xf>
    <xf numFmtId="0" fontId="72" fillId="0" borderId="0" xfId="305" applyFont="1" applyFill="1" applyAlignment="1">
      <alignment vertical="center" wrapText="1"/>
    </xf>
    <xf numFmtId="0" fontId="77" fillId="0" borderId="5" xfId="305" applyFont="1" applyFill="1" applyBorder="1" applyAlignment="1">
      <alignment horizontal="center" wrapText="1"/>
    </xf>
    <xf numFmtId="0" fontId="78" fillId="0" borderId="5" xfId="305" applyFont="1" applyFill="1" applyBorder="1" applyAlignment="1">
      <alignment horizontal="center" vertical="center" wrapText="1"/>
    </xf>
    <xf numFmtId="1" fontId="78" fillId="0" borderId="5" xfId="305" applyNumberFormat="1" applyFont="1" applyFill="1" applyBorder="1" applyAlignment="1">
      <alignment horizontal="center" vertical="center" wrapText="1"/>
    </xf>
    <xf numFmtId="1" fontId="77" fillId="0" borderId="5" xfId="305" applyNumberFormat="1" applyFont="1" applyFill="1" applyBorder="1" applyAlignment="1">
      <alignment horizontal="center" wrapText="1"/>
    </xf>
    <xf numFmtId="1" fontId="79" fillId="0" borderId="5" xfId="305" applyNumberFormat="1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0" fontId="77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left" vertical="center"/>
    </xf>
    <xf numFmtId="0" fontId="71" fillId="0" borderId="2" xfId="305" applyFont="1" applyFill="1" applyBorder="1" applyAlignment="1">
      <alignment horizontal="center" vertical="center"/>
    </xf>
    <xf numFmtId="3" fontId="35" fillId="0" borderId="5" xfId="302" applyNumberFormat="1" applyFont="1" applyFill="1" applyBorder="1" applyAlignment="1">
      <alignment horizontal="center" vertical="center"/>
    </xf>
    <xf numFmtId="166" fontId="35" fillId="0" borderId="5" xfId="302" applyNumberFormat="1" applyFont="1" applyFill="1" applyBorder="1" applyAlignment="1">
      <alignment horizontal="center" vertical="center"/>
    </xf>
    <xf numFmtId="3" fontId="71" fillId="0" borderId="5" xfId="305" applyNumberFormat="1" applyFont="1" applyFill="1" applyBorder="1" applyAlignment="1">
      <alignment horizontal="center" vertical="center"/>
    </xf>
    <xf numFmtId="3" fontId="67" fillId="0" borderId="5" xfId="305" applyNumberFormat="1" applyFont="1" applyFill="1" applyBorder="1" applyAlignment="1">
      <alignment horizontal="center" vertical="center"/>
    </xf>
    <xf numFmtId="166" fontId="71" fillId="0" borderId="5" xfId="305" applyNumberFormat="1" applyFont="1" applyFill="1" applyBorder="1" applyAlignment="1">
      <alignment horizontal="center" vertical="center"/>
    </xf>
    <xf numFmtId="3" fontId="69" fillId="0" borderId="5" xfId="305" applyNumberFormat="1" applyFont="1" applyFill="1" applyBorder="1" applyAlignment="1">
      <alignment horizontal="center" vertical="center"/>
    </xf>
    <xf numFmtId="3" fontId="71" fillId="0" borderId="0" xfId="305" applyNumberFormat="1" applyFont="1" applyFill="1" applyAlignment="1">
      <alignment vertical="center"/>
    </xf>
    <xf numFmtId="0" fontId="71" fillId="0" borderId="0" xfId="305" applyFont="1" applyFill="1" applyAlignment="1">
      <alignment vertical="center"/>
    </xf>
    <xf numFmtId="0" fontId="81" fillId="0" borderId="0" xfId="305" applyFont="1" applyFill="1"/>
    <xf numFmtId="0" fontId="81" fillId="0" borderId="5" xfId="305" applyFont="1" applyFill="1" applyBorder="1" applyAlignment="1">
      <alignment horizontal="left" vertical="center" wrapText="1"/>
    </xf>
    <xf numFmtId="0" fontId="81" fillId="0" borderId="5" xfId="305" applyFont="1" applyFill="1" applyBorder="1" applyAlignment="1">
      <alignment horizontal="center" wrapText="1"/>
    </xf>
    <xf numFmtId="3" fontId="81" fillId="0" borderId="5" xfId="305" applyNumberFormat="1" applyFont="1" applyFill="1" applyBorder="1" applyAlignment="1">
      <alignment horizontal="center" vertical="center"/>
    </xf>
    <xf numFmtId="3" fontId="74" fillId="0" borderId="5" xfId="305" applyNumberFormat="1" applyFont="1" applyFill="1" applyBorder="1" applyAlignment="1">
      <alignment horizontal="center" vertical="center"/>
    </xf>
    <xf numFmtId="166" fontId="81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0" fontId="81" fillId="0" borderId="5" xfId="305" applyFont="1" applyFill="1" applyBorder="1" applyAlignment="1">
      <alignment wrapText="1"/>
    </xf>
    <xf numFmtId="3" fontId="76" fillId="0" borderId="5" xfId="305" applyNumberFormat="1" applyFont="1" applyFill="1" applyBorder="1" applyAlignment="1">
      <alignment horizontal="center" vertical="center"/>
    </xf>
    <xf numFmtId="3" fontId="81" fillId="0" borderId="0" xfId="305" applyNumberFormat="1" applyFont="1" applyFill="1"/>
    <xf numFmtId="0" fontId="81" fillId="0" borderId="0" xfId="305" applyFont="1" applyFill="1" applyAlignment="1">
      <alignment horizontal="center" vertical="top"/>
    </xf>
    <xf numFmtId="0" fontId="81" fillId="0" borderId="5" xfId="305" applyFont="1" applyFill="1" applyBorder="1" applyAlignment="1">
      <alignment horizontal="left" vertical="center"/>
    </xf>
    <xf numFmtId="0" fontId="81" fillId="0" borderId="5" xfId="305" applyFont="1" applyFill="1" applyBorder="1" applyAlignment="1">
      <alignment horizontal="center"/>
    </xf>
    <xf numFmtId="3" fontId="6" fillId="0" borderId="5" xfId="302" applyNumberFormat="1" applyFont="1" applyFill="1" applyBorder="1" applyAlignment="1">
      <alignment horizontal="center"/>
    </xf>
    <xf numFmtId="0" fontId="81" fillId="0" borderId="5" xfId="305" applyFont="1" applyFill="1" applyBorder="1"/>
    <xf numFmtId="0" fontId="67" fillId="0" borderId="0" xfId="305" applyFont="1" applyFill="1"/>
    <xf numFmtId="0" fontId="75" fillId="0" borderId="0" xfId="303" applyFont="1" applyFill="1"/>
    <xf numFmtId="0" fontId="82" fillId="0" borderId="0" xfId="303" applyFont="1" applyFill="1"/>
    <xf numFmtId="0" fontId="69" fillId="0" borderId="0" xfId="305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2" fillId="0" borderId="0" xfId="305" applyFont="1" applyFill="1" applyBorder="1" applyAlignment="1">
      <alignment vertical="top" wrapText="1"/>
    </xf>
    <xf numFmtId="0" fontId="66" fillId="0" borderId="0" xfId="305" applyFont="1" applyFill="1" applyBorder="1" applyAlignment="1">
      <alignment horizontal="center" vertical="top"/>
    </xf>
    <xf numFmtId="0" fontId="83" fillId="0" borderId="0" xfId="305" applyFont="1" applyFill="1" applyAlignment="1">
      <alignment vertical="top"/>
    </xf>
    <xf numFmtId="0" fontId="84" fillId="0" borderId="0" xfId="305" applyFont="1" applyFill="1" applyAlignment="1">
      <alignment vertical="top"/>
    </xf>
    <xf numFmtId="0" fontId="70" fillId="0" borderId="11" xfId="305" applyFont="1" applyFill="1" applyBorder="1" applyAlignment="1">
      <alignment horizontal="center" vertical="center" wrapText="1"/>
    </xf>
    <xf numFmtId="0" fontId="74" fillId="0" borderId="5" xfId="305" applyFont="1" applyFill="1" applyBorder="1" applyAlignment="1">
      <alignment horizontal="center" vertical="center" wrapText="1"/>
    </xf>
    <xf numFmtId="0" fontId="74" fillId="0" borderId="1" xfId="305" applyFont="1" applyFill="1" applyBorder="1" applyAlignment="1">
      <alignment horizontal="center" vertical="center" wrapText="1"/>
    </xf>
    <xf numFmtId="0" fontId="75" fillId="0" borderId="1" xfId="305" applyFont="1" applyFill="1" applyBorder="1" applyAlignment="1">
      <alignment horizontal="center" vertical="center" wrapText="1"/>
    </xf>
    <xf numFmtId="1" fontId="70" fillId="0" borderId="5" xfId="305" applyNumberFormat="1" applyFont="1" applyFill="1" applyBorder="1" applyAlignment="1">
      <alignment horizontal="center" vertical="center" wrapText="1"/>
    </xf>
    <xf numFmtId="0" fontId="78" fillId="0" borderId="0" xfId="305" applyFont="1" applyFill="1" applyAlignment="1">
      <alignment vertical="center" wrapText="1"/>
    </xf>
    <xf numFmtId="0" fontId="6" fillId="0" borderId="5" xfId="304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1" fillId="0" borderId="0" xfId="305" applyNumberFormat="1" applyFont="1" applyFill="1" applyAlignment="1">
      <alignment horizontal="center" vertical="center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1" fillId="0" borderId="2" xfId="305" applyFont="1" applyFill="1" applyBorder="1" applyAlignment="1">
      <alignment horizontal="center" vertical="center" wrapText="1"/>
    </xf>
    <xf numFmtId="0" fontId="71" fillId="0" borderId="10" xfId="305" applyFont="1" applyFill="1" applyBorder="1" applyAlignment="1">
      <alignment horizontal="center" vertical="center" wrapText="1"/>
    </xf>
    <xf numFmtId="0" fontId="71" fillId="0" borderId="3" xfId="305" applyFont="1" applyFill="1" applyBorder="1" applyAlignment="1">
      <alignment horizontal="center" vertical="center" wrapText="1"/>
    </xf>
    <xf numFmtId="0" fontId="71" fillId="0" borderId="5" xfId="305" applyFont="1" applyFill="1" applyBorder="1" applyAlignment="1">
      <alignment horizontal="center" vertical="center" wrapText="1"/>
    </xf>
    <xf numFmtId="0" fontId="75" fillId="0" borderId="7" xfId="303" applyFont="1" applyFill="1" applyBorder="1" applyAlignment="1">
      <alignment horizontal="left" wrapText="1"/>
    </xf>
    <xf numFmtId="0" fontId="75" fillId="0" borderId="0" xfId="303" applyFont="1" applyFill="1" applyAlignment="1">
      <alignment horizontal="left" wrapText="1"/>
    </xf>
    <xf numFmtId="0" fontId="63" fillId="0" borderId="0" xfId="305" applyFont="1" applyFill="1" applyBorder="1" applyAlignment="1">
      <alignment horizontal="center" vertical="top" wrapText="1"/>
    </xf>
    <xf numFmtId="0" fontId="68" fillId="0" borderId="9" xfId="305" applyFont="1" applyFill="1" applyBorder="1" applyAlignment="1">
      <alignment horizontal="center" vertical="top"/>
    </xf>
    <xf numFmtId="0" fontId="68" fillId="0" borderId="9" xfId="305" applyFont="1" applyFill="1" applyBorder="1" applyAlignment="1">
      <alignment horizontal="right" vertical="top"/>
    </xf>
    <xf numFmtId="0" fontId="70" fillId="0" borderId="5" xfId="305" applyFont="1" applyFill="1" applyBorder="1" applyAlignment="1">
      <alignment horizontal="center" vertical="center" wrapText="1"/>
    </xf>
    <xf numFmtId="0" fontId="70" fillId="0" borderId="1" xfId="305" applyFont="1" applyFill="1" applyBorder="1" applyAlignment="1">
      <alignment horizontal="center" vertical="center" wrapText="1"/>
    </xf>
    <xf numFmtId="0" fontId="70" fillId="0" borderId="11" xfId="305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7" fillId="0" borderId="6" xfId="2" applyFont="1" applyFill="1" applyBorder="1" applyAlignment="1">
      <alignment horizontal="center" vertical="center" wrapText="1"/>
    </xf>
    <xf numFmtId="0" fontId="57" fillId="0" borderId="7" xfId="2" applyFont="1" applyFill="1" applyBorder="1" applyAlignment="1">
      <alignment horizontal="center" vertical="center" wrapText="1"/>
    </xf>
    <xf numFmtId="0" fontId="57" fillId="0" borderId="8" xfId="2" applyFont="1" applyFill="1" applyBorder="1" applyAlignment="1">
      <alignment horizontal="center" vertical="center" wrapText="1"/>
    </xf>
    <xf numFmtId="0" fontId="57" fillId="0" borderId="9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A19" sqref="A19:E21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6" customWidth="1"/>
    <col min="4" max="5" width="11.5546875" style="1" customWidth="1"/>
    <col min="6" max="16384" width="8" style="1"/>
  </cols>
  <sheetData>
    <row r="1" spans="1:11" ht="78" customHeight="1">
      <c r="A1" s="307" t="s">
        <v>95</v>
      </c>
      <c r="B1" s="307"/>
      <c r="C1" s="307"/>
      <c r="D1" s="307"/>
      <c r="E1" s="307"/>
    </row>
    <row r="2" spans="1:11" ht="17.25" customHeight="1">
      <c r="A2" s="307"/>
      <c r="B2" s="307"/>
      <c r="C2" s="307"/>
      <c r="D2" s="307"/>
      <c r="E2" s="307"/>
    </row>
    <row r="3" spans="1:11" s="2" customFormat="1" ht="23.25" customHeight="1">
      <c r="A3" s="302" t="s">
        <v>0</v>
      </c>
      <c r="B3" s="308" t="s">
        <v>94</v>
      </c>
      <c r="C3" s="308" t="s">
        <v>93</v>
      </c>
      <c r="D3" s="305" t="s">
        <v>1</v>
      </c>
      <c r="E3" s="306"/>
    </row>
    <row r="4" spans="1:11" s="2" customFormat="1" ht="27.75" customHeight="1">
      <c r="A4" s="303"/>
      <c r="B4" s="309"/>
      <c r="C4" s="309"/>
      <c r="D4" s="3" t="s">
        <v>2</v>
      </c>
      <c r="E4" s="4" t="s">
        <v>92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91</v>
      </c>
      <c r="B6" s="19">
        <v>3941</v>
      </c>
      <c r="C6" s="19">
        <v>2164</v>
      </c>
      <c r="D6" s="9">
        <f t="shared" ref="D6:D11" si="0">C6/B6*100</f>
        <v>54.909921339761482</v>
      </c>
      <c r="E6" s="20">
        <f t="shared" ref="E6:E11" si="1">C6-B6</f>
        <v>-1777</v>
      </c>
      <c r="K6" s="10"/>
    </row>
    <row r="7" spans="1:11" s="2" customFormat="1" ht="31.5" customHeight="1">
      <c r="A7" s="228" t="s">
        <v>85</v>
      </c>
      <c r="B7" s="19">
        <v>3812</v>
      </c>
      <c r="C7" s="19">
        <v>2078</v>
      </c>
      <c r="D7" s="9">
        <f t="shared" si="0"/>
        <v>54.51206715634838</v>
      </c>
      <c r="E7" s="20">
        <f t="shared" si="1"/>
        <v>-1734</v>
      </c>
      <c r="K7" s="10"/>
    </row>
    <row r="8" spans="1:11" s="2" customFormat="1" ht="45" customHeight="1">
      <c r="A8" s="11" t="s">
        <v>90</v>
      </c>
      <c r="B8" s="19">
        <v>167</v>
      </c>
      <c r="C8" s="19">
        <v>101</v>
      </c>
      <c r="D8" s="9">
        <f t="shared" si="0"/>
        <v>60.479041916167667</v>
      </c>
      <c r="E8" s="20">
        <f t="shared" si="1"/>
        <v>-66</v>
      </c>
      <c r="K8" s="10"/>
    </row>
    <row r="9" spans="1:11" s="2" customFormat="1" ht="35.25" customHeight="1">
      <c r="A9" s="12" t="s">
        <v>89</v>
      </c>
      <c r="B9" s="19">
        <v>67</v>
      </c>
      <c r="C9" s="19">
        <v>42</v>
      </c>
      <c r="D9" s="9">
        <f t="shared" si="0"/>
        <v>62.68656716417911</v>
      </c>
      <c r="E9" s="20">
        <f t="shared" si="1"/>
        <v>-25</v>
      </c>
      <c r="K9" s="10"/>
    </row>
    <row r="10" spans="1:11" s="2" customFormat="1" ht="45.75" customHeight="1">
      <c r="A10" s="12" t="s">
        <v>51</v>
      </c>
      <c r="B10" s="19">
        <v>83</v>
      </c>
      <c r="C10" s="19">
        <v>29</v>
      </c>
      <c r="D10" s="9">
        <f t="shared" si="0"/>
        <v>34.939759036144579</v>
      </c>
      <c r="E10" s="20">
        <f t="shared" si="1"/>
        <v>-54</v>
      </c>
      <c r="K10" s="10"/>
    </row>
    <row r="11" spans="1:11" s="2" customFormat="1" ht="55.5" customHeight="1">
      <c r="A11" s="12" t="s">
        <v>52</v>
      </c>
      <c r="B11" s="19">
        <v>2497</v>
      </c>
      <c r="C11" s="19">
        <v>1000</v>
      </c>
      <c r="D11" s="9">
        <f t="shared" si="0"/>
        <v>40.04805766920304</v>
      </c>
      <c r="E11" s="20">
        <f t="shared" si="1"/>
        <v>-1497</v>
      </c>
      <c r="K11" s="10"/>
    </row>
    <row r="12" spans="1:11" s="2" customFormat="1" ht="12.75" customHeight="1">
      <c r="A12" s="298" t="s">
        <v>9</v>
      </c>
      <c r="B12" s="299"/>
      <c r="C12" s="299"/>
      <c r="D12" s="299"/>
      <c r="E12" s="299"/>
      <c r="K12" s="10"/>
    </row>
    <row r="13" spans="1:11" s="2" customFormat="1" ht="15" customHeight="1">
      <c r="A13" s="300"/>
      <c r="B13" s="301"/>
      <c r="C13" s="301"/>
      <c r="D13" s="301"/>
      <c r="E13" s="301"/>
      <c r="K13" s="10"/>
    </row>
    <row r="14" spans="1:11" s="2" customFormat="1" ht="24" customHeight="1">
      <c r="A14" s="302" t="s">
        <v>0</v>
      </c>
      <c r="B14" s="304" t="s">
        <v>88</v>
      </c>
      <c r="C14" s="304" t="s">
        <v>80</v>
      </c>
      <c r="D14" s="305" t="s">
        <v>1</v>
      </c>
      <c r="E14" s="306"/>
      <c r="K14" s="10"/>
    </row>
    <row r="15" spans="1:11" ht="35.25" customHeight="1">
      <c r="A15" s="303"/>
      <c r="B15" s="304"/>
      <c r="C15" s="304"/>
      <c r="D15" s="3" t="s">
        <v>2</v>
      </c>
      <c r="E15" s="4" t="s">
        <v>87</v>
      </c>
      <c r="K15" s="10"/>
    </row>
    <row r="16" spans="1:11" ht="27.75" customHeight="1">
      <c r="A16" s="8" t="s">
        <v>86</v>
      </c>
      <c r="B16" s="227">
        <v>3058</v>
      </c>
      <c r="C16" s="19">
        <v>1274</v>
      </c>
      <c r="D16" s="164">
        <f>C16/B16*100</f>
        <v>41.661216481360363</v>
      </c>
      <c r="E16" s="21">
        <f>C16-B16</f>
        <v>-1784</v>
      </c>
      <c r="K16" s="10"/>
    </row>
    <row r="17" spans="1:11" ht="25.5" customHeight="1">
      <c r="A17" s="226" t="s">
        <v>85</v>
      </c>
      <c r="B17" s="19">
        <v>2998</v>
      </c>
      <c r="C17" s="19">
        <v>1226</v>
      </c>
      <c r="D17" s="164">
        <f>C17/B17*100</f>
        <v>40.893929286190797</v>
      </c>
      <c r="E17" s="21">
        <f>C17-B17</f>
        <v>-1772</v>
      </c>
      <c r="K17" s="10"/>
    </row>
    <row r="18" spans="1:11" ht="33.75" customHeight="1">
      <c r="A18" s="13" t="s">
        <v>84</v>
      </c>
      <c r="B18" s="19">
        <v>2530</v>
      </c>
      <c r="C18" s="19">
        <v>550</v>
      </c>
      <c r="D18" s="164">
        <f>C18/B18*100</f>
        <v>21.739130434782609</v>
      </c>
      <c r="E18" s="21">
        <f>C18-B18</f>
        <v>-1980</v>
      </c>
      <c r="K18" s="10"/>
    </row>
    <row r="19" spans="1:11">
      <c r="A19" s="296"/>
      <c r="B19" s="296"/>
      <c r="C19" s="296"/>
      <c r="D19" s="296"/>
      <c r="E19" s="296"/>
    </row>
    <row r="20" spans="1:11">
      <c r="A20" s="297"/>
      <c r="B20" s="297"/>
      <c r="C20" s="297"/>
      <c r="D20" s="297"/>
      <c r="E20" s="297"/>
    </row>
    <row r="21" spans="1:11">
      <c r="A21" s="297"/>
      <c r="B21" s="297"/>
      <c r="C21" s="297"/>
      <c r="D21" s="297"/>
      <c r="E21" s="297"/>
    </row>
  </sheetData>
  <mergeCells count="12">
    <mergeCell ref="A1:E1"/>
    <mergeCell ref="A2:E2"/>
    <mergeCell ref="A3:A4"/>
    <mergeCell ref="B3:B4"/>
    <mergeCell ref="C3:C4"/>
    <mergeCell ref="D3:E3"/>
    <mergeCell ref="A19:E21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12"/>
  <sheetViews>
    <sheetView zoomScale="85" zoomScaleNormal="85" zoomScaleSheetLayoutView="80" workbookViewId="0">
      <selection activeCell="K8" sqref="K8:K11"/>
    </sheetView>
  </sheetViews>
  <sheetFormatPr defaultRowHeight="15.6"/>
  <cols>
    <col min="1" max="1" width="41.6640625" style="41" customWidth="1"/>
    <col min="2" max="2" width="15.33203125" style="41" customWidth="1"/>
    <col min="3" max="3" width="12.6640625" style="40" customWidth="1"/>
    <col min="4" max="5" width="16.33203125" style="40" customWidth="1"/>
    <col min="6" max="6" width="11" style="40" customWidth="1"/>
    <col min="7" max="7" width="15.33203125" style="40" customWidth="1"/>
    <col min="8" max="9" width="12.109375" style="40" customWidth="1"/>
    <col min="10" max="11" width="12" style="40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8.441406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8.441406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8.441406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8.441406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8.441406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8.441406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8.441406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8.441406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8.441406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8.441406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8.441406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8.441406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8.441406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8.441406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8.441406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8.441406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8.441406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8.441406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8.441406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8.441406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8.441406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8.441406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8.441406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8.441406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8.441406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8.441406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8.441406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8.441406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8.441406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8.441406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8.441406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8.441406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8.441406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8.441406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8.441406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8.441406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8.441406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8.441406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8.441406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8.441406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8.441406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8.441406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8.441406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8.441406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8.441406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8.441406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8.441406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8.441406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8.441406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8.441406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8.441406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8.441406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8.441406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8.441406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8.441406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8.441406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8.441406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8.441406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8.441406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8.441406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8.441406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8.441406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8.441406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6" customHeight="1"/>
    <row r="2" spans="1:11" s="29" customFormat="1" ht="23.4" customHeight="1">
      <c r="A2" s="137"/>
      <c r="B2" s="371" t="s">
        <v>73</v>
      </c>
      <c r="C2" s="371"/>
      <c r="D2" s="371"/>
      <c r="E2" s="371"/>
      <c r="F2" s="371"/>
      <c r="G2" s="371"/>
      <c r="H2" s="371"/>
      <c r="I2" s="371"/>
      <c r="J2" s="371"/>
      <c r="K2" s="371"/>
    </row>
    <row r="3" spans="1:11" s="29" customFormat="1" ht="10.8" customHeight="1">
      <c r="A3" s="58"/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s="29" customFormat="1" ht="11.4" customHeight="1">
      <c r="C4" s="59"/>
      <c r="D4" s="59"/>
      <c r="E4" s="123"/>
      <c r="H4" s="59"/>
      <c r="I4" s="59"/>
      <c r="J4" s="60"/>
      <c r="K4" s="124" t="s">
        <v>38</v>
      </c>
    </row>
    <row r="5" spans="1:11" s="61" customFormat="1" ht="100.95" customHeight="1">
      <c r="A5" s="125"/>
      <c r="B5" s="133" t="s">
        <v>57</v>
      </c>
      <c r="C5" s="126" t="s">
        <v>45</v>
      </c>
      <c r="D5" s="127" t="s">
        <v>39</v>
      </c>
      <c r="E5" s="127" t="s">
        <v>40</v>
      </c>
      <c r="F5" s="127" t="s">
        <v>19</v>
      </c>
      <c r="G5" s="127" t="s">
        <v>24</v>
      </c>
      <c r="H5" s="126" t="s">
        <v>14</v>
      </c>
      <c r="I5" s="126" t="s">
        <v>56</v>
      </c>
      <c r="J5" s="128" t="s">
        <v>21</v>
      </c>
      <c r="K5" s="126" t="s">
        <v>15</v>
      </c>
    </row>
    <row r="6" spans="1:11" s="36" customFormat="1" ht="12" customHeight="1">
      <c r="A6" s="35" t="s">
        <v>3</v>
      </c>
      <c r="B6" s="35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</row>
    <row r="7" spans="1:11" s="37" customFormat="1" ht="24.6" customHeight="1">
      <c r="A7" s="63" t="s">
        <v>16</v>
      </c>
      <c r="B7" s="199">
        <f t="shared" ref="B7:K7" si="0">SUM(B8:B11)</f>
        <v>6749</v>
      </c>
      <c r="C7" s="201">
        <f t="shared" si="0"/>
        <v>6279</v>
      </c>
      <c r="D7" s="201">
        <f t="shared" si="0"/>
        <v>536</v>
      </c>
      <c r="E7" s="201">
        <f t="shared" si="0"/>
        <v>434</v>
      </c>
      <c r="F7" s="201">
        <f t="shared" si="0"/>
        <v>203</v>
      </c>
      <c r="G7" s="201">
        <f t="shared" si="0"/>
        <v>158</v>
      </c>
      <c r="H7" s="200">
        <f t="shared" si="0"/>
        <v>3159</v>
      </c>
      <c r="I7" s="200">
        <f t="shared" si="0"/>
        <v>4101</v>
      </c>
      <c r="J7" s="201">
        <f t="shared" si="0"/>
        <v>3837</v>
      </c>
      <c r="K7" s="201">
        <f t="shared" si="0"/>
        <v>1484</v>
      </c>
    </row>
    <row r="8" spans="1:11" s="225" customFormat="1" ht="36" customHeight="1">
      <c r="A8" s="47" t="s">
        <v>66</v>
      </c>
      <c r="B8" s="202">
        <v>2564</v>
      </c>
      <c r="C8" s="205">
        <v>2246</v>
      </c>
      <c r="D8" s="206">
        <v>225</v>
      </c>
      <c r="E8" s="206">
        <v>179</v>
      </c>
      <c r="F8" s="205">
        <v>79</v>
      </c>
      <c r="G8" s="206">
        <v>28</v>
      </c>
      <c r="H8" s="206">
        <v>1087</v>
      </c>
      <c r="I8" s="206">
        <v>1518</v>
      </c>
      <c r="J8" s="205">
        <v>1342</v>
      </c>
      <c r="K8" s="205">
        <v>524</v>
      </c>
    </row>
    <row r="9" spans="1:11" s="225" customFormat="1" ht="36" customHeight="1">
      <c r="A9" s="47" t="s">
        <v>67</v>
      </c>
      <c r="B9" s="202">
        <v>1956</v>
      </c>
      <c r="C9" s="205">
        <v>1891</v>
      </c>
      <c r="D9" s="206">
        <v>157</v>
      </c>
      <c r="E9" s="206">
        <v>137</v>
      </c>
      <c r="F9" s="205">
        <v>62</v>
      </c>
      <c r="G9" s="206">
        <v>98</v>
      </c>
      <c r="H9" s="206">
        <v>882</v>
      </c>
      <c r="I9" s="206">
        <v>1154</v>
      </c>
      <c r="J9" s="205">
        <v>1115</v>
      </c>
      <c r="K9" s="205">
        <v>405</v>
      </c>
    </row>
    <row r="10" spans="1:11" s="225" customFormat="1" ht="36" customHeight="1">
      <c r="A10" s="47" t="s">
        <v>68</v>
      </c>
      <c r="B10" s="202">
        <v>854</v>
      </c>
      <c r="C10" s="205">
        <v>827</v>
      </c>
      <c r="D10" s="206">
        <v>47</v>
      </c>
      <c r="E10" s="206">
        <v>40</v>
      </c>
      <c r="F10" s="205">
        <v>29</v>
      </c>
      <c r="G10" s="206">
        <v>31</v>
      </c>
      <c r="H10" s="206">
        <v>481</v>
      </c>
      <c r="I10" s="206">
        <v>516</v>
      </c>
      <c r="J10" s="205">
        <v>501</v>
      </c>
      <c r="K10" s="205">
        <v>229</v>
      </c>
    </row>
    <row r="11" spans="1:11" s="225" customFormat="1" ht="36" customHeight="1">
      <c r="A11" s="47" t="s">
        <v>69</v>
      </c>
      <c r="B11" s="202">
        <v>1375</v>
      </c>
      <c r="C11" s="205">
        <v>1315</v>
      </c>
      <c r="D11" s="206">
        <v>107</v>
      </c>
      <c r="E11" s="206">
        <v>78</v>
      </c>
      <c r="F11" s="205">
        <v>33</v>
      </c>
      <c r="G11" s="206">
        <v>1</v>
      </c>
      <c r="H11" s="206">
        <v>709</v>
      </c>
      <c r="I11" s="206">
        <v>913</v>
      </c>
      <c r="J11" s="205">
        <v>879</v>
      </c>
      <c r="K11" s="205">
        <v>326</v>
      </c>
    </row>
    <row r="12" spans="1:11">
      <c r="H12" s="62"/>
      <c r="I12" s="62"/>
    </row>
  </sheetData>
  <mergeCells count="1">
    <mergeCell ref="B2:K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11"/>
  <sheetViews>
    <sheetView view="pageBreakPreview" zoomScale="81" zoomScaleNormal="85" zoomScaleSheetLayoutView="81" workbookViewId="0">
      <selection activeCell="E7" sqref="E7:E10"/>
    </sheetView>
  </sheetViews>
  <sheetFormatPr defaultRowHeight="15.6"/>
  <cols>
    <col min="1" max="1" width="40.88671875" style="41" customWidth="1"/>
    <col min="2" max="2" width="16.33203125" style="41" customWidth="1"/>
    <col min="3" max="3" width="15" style="39" customWidth="1"/>
    <col min="4" max="4" width="14.6640625" style="39" customWidth="1"/>
    <col min="5" max="5" width="16.88671875" style="39" customWidth="1"/>
    <col min="6" max="6" width="14.5546875" style="39" customWidth="1"/>
    <col min="7" max="7" width="15.88671875" style="39" customWidth="1"/>
    <col min="8" max="9" width="14.88671875" style="39" customWidth="1"/>
    <col min="10" max="10" width="13.33203125" style="39" customWidth="1"/>
    <col min="11" max="11" width="17.33203125" style="39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9.332031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9.332031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9.332031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9.332031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9.332031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9.332031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9.332031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9.332031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9.332031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9.332031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9.332031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9.332031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9.332031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9.332031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9.332031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9.332031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9.332031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9.332031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9.332031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9.332031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9.332031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9.332031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9.332031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9.332031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9.332031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9.332031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9.332031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9.332031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9.332031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9.332031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9.332031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9.332031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9.332031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9.332031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9.332031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9.332031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9.332031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9.332031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9.332031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9.332031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9.332031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9.332031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9.332031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9.332031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9.332031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9.332031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9.332031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9.332031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9.332031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9.332031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9.332031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9.332031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9.332031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9.332031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9.332031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9.332031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9.332031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9.332031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9.332031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9.332031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9.332031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9.332031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9.332031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7.2" customHeight="1"/>
    <row r="2" spans="1:11" s="29" customFormat="1" ht="31.2" customHeight="1">
      <c r="A2" s="136"/>
      <c r="B2" s="331" t="s">
        <v>74</v>
      </c>
      <c r="C2" s="331"/>
      <c r="D2" s="331"/>
      <c r="E2" s="331"/>
      <c r="F2" s="331"/>
      <c r="G2" s="331"/>
      <c r="H2" s="331"/>
      <c r="I2" s="331"/>
      <c r="J2" s="331"/>
      <c r="K2" s="331"/>
    </row>
    <row r="3" spans="1:11" s="29" customFormat="1" ht="15" customHeight="1">
      <c r="C3" s="130"/>
      <c r="D3" s="130"/>
      <c r="E3" s="130"/>
      <c r="G3" s="130"/>
      <c r="H3" s="130"/>
      <c r="I3" s="130"/>
      <c r="J3" s="131"/>
      <c r="K3" s="132" t="s">
        <v>41</v>
      </c>
    </row>
    <row r="4" spans="1:11" s="61" customFormat="1" ht="86.4" customHeight="1">
      <c r="A4" s="125"/>
      <c r="B4" s="133" t="s">
        <v>57</v>
      </c>
      <c r="C4" s="127" t="s">
        <v>45</v>
      </c>
      <c r="D4" s="127" t="s">
        <v>42</v>
      </c>
      <c r="E4" s="127" t="s">
        <v>40</v>
      </c>
      <c r="F4" s="127" t="s">
        <v>19</v>
      </c>
      <c r="G4" s="127" t="s">
        <v>24</v>
      </c>
      <c r="H4" s="127" t="s">
        <v>14</v>
      </c>
      <c r="I4" s="127" t="s">
        <v>56</v>
      </c>
      <c r="J4" s="133" t="s">
        <v>21</v>
      </c>
      <c r="K4" s="127" t="s">
        <v>15</v>
      </c>
    </row>
    <row r="5" spans="1:11" s="36" customFormat="1" ht="12" customHeight="1">
      <c r="A5" s="35" t="s">
        <v>3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</row>
    <row r="6" spans="1:11" s="37" customFormat="1" ht="24" customHeight="1">
      <c r="A6" s="134" t="s">
        <v>16</v>
      </c>
      <c r="B6" s="199">
        <f t="shared" ref="B6:K6" si="0">SUM(B7:B10)</f>
        <v>2487</v>
      </c>
      <c r="C6" s="200">
        <f t="shared" si="0"/>
        <v>2119</v>
      </c>
      <c r="D6" s="201">
        <f t="shared" si="0"/>
        <v>261</v>
      </c>
      <c r="E6" s="201">
        <f t="shared" si="0"/>
        <v>186</v>
      </c>
      <c r="F6" s="200">
        <f t="shared" si="0"/>
        <v>54</v>
      </c>
      <c r="G6" s="201">
        <f t="shared" si="0"/>
        <v>50</v>
      </c>
      <c r="H6" s="200">
        <f t="shared" si="0"/>
        <v>921</v>
      </c>
      <c r="I6" s="200">
        <f t="shared" si="0"/>
        <v>1289</v>
      </c>
      <c r="J6" s="200">
        <f t="shared" si="0"/>
        <v>1098</v>
      </c>
      <c r="K6" s="200">
        <f t="shared" si="0"/>
        <v>515</v>
      </c>
    </row>
    <row r="7" spans="1:11" s="184" customFormat="1" ht="36" customHeight="1">
      <c r="A7" s="47" t="s">
        <v>66</v>
      </c>
      <c r="B7" s="202">
        <v>1046</v>
      </c>
      <c r="C7" s="203">
        <v>804</v>
      </c>
      <c r="D7" s="204">
        <v>110</v>
      </c>
      <c r="E7" s="204">
        <v>79</v>
      </c>
      <c r="F7" s="203">
        <v>21</v>
      </c>
      <c r="G7" s="204">
        <v>14</v>
      </c>
      <c r="H7" s="204">
        <v>326</v>
      </c>
      <c r="I7" s="204">
        <v>547</v>
      </c>
      <c r="J7" s="203">
        <v>426</v>
      </c>
      <c r="K7" s="203">
        <v>188</v>
      </c>
    </row>
    <row r="8" spans="1:11" s="184" customFormat="1" ht="36" customHeight="1">
      <c r="A8" s="47" t="s">
        <v>67</v>
      </c>
      <c r="B8" s="202">
        <v>673</v>
      </c>
      <c r="C8" s="203">
        <v>641</v>
      </c>
      <c r="D8" s="204">
        <v>64</v>
      </c>
      <c r="E8" s="204">
        <v>57</v>
      </c>
      <c r="F8" s="203">
        <v>11</v>
      </c>
      <c r="G8" s="204">
        <v>25</v>
      </c>
      <c r="H8" s="204">
        <v>261</v>
      </c>
      <c r="I8" s="204">
        <v>338</v>
      </c>
      <c r="J8" s="203">
        <v>322</v>
      </c>
      <c r="K8" s="203">
        <v>144</v>
      </c>
    </row>
    <row r="9" spans="1:11" s="184" customFormat="1" ht="36" customHeight="1">
      <c r="A9" s="47" t="s">
        <v>68</v>
      </c>
      <c r="B9" s="202">
        <v>321</v>
      </c>
      <c r="C9" s="203">
        <v>293</v>
      </c>
      <c r="D9" s="204">
        <v>39</v>
      </c>
      <c r="E9" s="204">
        <v>27</v>
      </c>
      <c r="F9" s="203">
        <v>12</v>
      </c>
      <c r="G9" s="204">
        <v>10</v>
      </c>
      <c r="H9" s="204">
        <v>159</v>
      </c>
      <c r="I9" s="204">
        <v>170</v>
      </c>
      <c r="J9" s="203">
        <v>153</v>
      </c>
      <c r="K9" s="203">
        <v>86</v>
      </c>
    </row>
    <row r="10" spans="1:11" s="184" customFormat="1" ht="36" customHeight="1">
      <c r="A10" s="47" t="s">
        <v>69</v>
      </c>
      <c r="B10" s="202">
        <v>447</v>
      </c>
      <c r="C10" s="203">
        <v>381</v>
      </c>
      <c r="D10" s="204">
        <v>48</v>
      </c>
      <c r="E10" s="204">
        <v>23</v>
      </c>
      <c r="F10" s="203">
        <v>10</v>
      </c>
      <c r="G10" s="204">
        <v>1</v>
      </c>
      <c r="H10" s="204">
        <v>175</v>
      </c>
      <c r="I10" s="204">
        <v>234</v>
      </c>
      <c r="J10" s="203">
        <v>197</v>
      </c>
      <c r="K10" s="203">
        <v>97</v>
      </c>
    </row>
    <row r="11" spans="1:11">
      <c r="H11" s="135"/>
      <c r="I11" s="135"/>
    </row>
  </sheetData>
  <mergeCells count="1">
    <mergeCell ref="B2:K2"/>
  </mergeCells>
  <printOptions horizontalCentered="1"/>
  <pageMargins left="0" right="0" top="0" bottom="0" header="0" footer="0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K13" sqref="K13"/>
    </sheetView>
  </sheetViews>
  <sheetFormatPr defaultColWidth="8" defaultRowHeight="13.2"/>
  <cols>
    <col min="1" max="1" width="57.44140625" style="66" customWidth="1"/>
    <col min="2" max="2" width="15.109375" style="14" customWidth="1"/>
    <col min="3" max="3" width="15.6640625" style="14" customWidth="1"/>
    <col min="4" max="4" width="10.33203125" style="66" customWidth="1"/>
    <col min="5" max="5" width="10.88671875" style="66" customWidth="1"/>
    <col min="6" max="6" width="15.33203125" style="66" customWidth="1"/>
    <col min="7" max="7" width="14.109375" style="66" customWidth="1"/>
    <col min="8" max="8" width="10.44140625" style="66" customWidth="1"/>
    <col min="9" max="9" width="10.88671875" style="66" customWidth="1"/>
    <col min="10" max="10" width="12" style="66" customWidth="1"/>
    <col min="11" max="11" width="14.33203125" style="66" customWidth="1"/>
    <col min="12" max="16384" width="8" style="66"/>
  </cols>
  <sheetData>
    <row r="1" spans="1:16" ht="27" customHeight="1">
      <c r="A1" s="372" t="s">
        <v>25</v>
      </c>
      <c r="B1" s="372"/>
      <c r="C1" s="372"/>
      <c r="D1" s="372"/>
      <c r="E1" s="372"/>
      <c r="F1" s="372"/>
      <c r="G1" s="372"/>
      <c r="H1" s="372"/>
      <c r="I1" s="372"/>
      <c r="J1" s="65"/>
    </row>
    <row r="2" spans="1:16" ht="23.25" customHeight="1">
      <c r="A2" s="373" t="s">
        <v>26</v>
      </c>
      <c r="B2" s="372"/>
      <c r="C2" s="372"/>
      <c r="D2" s="372"/>
      <c r="E2" s="372"/>
      <c r="F2" s="372"/>
      <c r="G2" s="372"/>
      <c r="H2" s="372"/>
      <c r="I2" s="372"/>
      <c r="J2" s="65"/>
    </row>
    <row r="3" spans="1:16" ht="13.5" customHeight="1">
      <c r="A3" s="374"/>
      <c r="B3" s="374"/>
      <c r="C3" s="374"/>
      <c r="D3" s="374"/>
      <c r="E3" s="374"/>
    </row>
    <row r="4" spans="1:16" s="68" customFormat="1" ht="30.75" customHeight="1">
      <c r="A4" s="375" t="s">
        <v>0</v>
      </c>
      <c r="B4" s="378" t="s">
        <v>27</v>
      </c>
      <c r="C4" s="379"/>
      <c r="D4" s="379"/>
      <c r="E4" s="380"/>
      <c r="F4" s="378" t="s">
        <v>28</v>
      </c>
      <c r="G4" s="379"/>
      <c r="H4" s="379"/>
      <c r="I4" s="380"/>
      <c r="J4" s="67"/>
    </row>
    <row r="5" spans="1:16" s="68" customFormat="1" ht="23.25" customHeight="1">
      <c r="A5" s="376"/>
      <c r="B5" s="308" t="s">
        <v>77</v>
      </c>
      <c r="C5" s="308" t="s">
        <v>78</v>
      </c>
      <c r="D5" s="381" t="s">
        <v>1</v>
      </c>
      <c r="E5" s="382"/>
      <c r="F5" s="308" t="s">
        <v>77</v>
      </c>
      <c r="G5" s="308" t="s">
        <v>78</v>
      </c>
      <c r="H5" s="381" t="s">
        <v>1</v>
      </c>
      <c r="I5" s="382"/>
      <c r="J5" s="69"/>
    </row>
    <row r="6" spans="1:16" s="68" customFormat="1" ht="36.75" customHeight="1">
      <c r="A6" s="377"/>
      <c r="B6" s="309"/>
      <c r="C6" s="309"/>
      <c r="D6" s="70" t="s">
        <v>2</v>
      </c>
      <c r="E6" s="71" t="s">
        <v>18</v>
      </c>
      <c r="F6" s="309"/>
      <c r="G6" s="309"/>
      <c r="H6" s="70" t="s">
        <v>2</v>
      </c>
      <c r="I6" s="71" t="s">
        <v>18</v>
      </c>
      <c r="J6" s="72"/>
    </row>
    <row r="7" spans="1:16" s="74" customFormat="1" ht="13.8" customHeight="1">
      <c r="A7" s="6" t="s">
        <v>3</v>
      </c>
      <c r="B7" s="174">
        <v>1</v>
      </c>
      <c r="C7" s="174">
        <v>2</v>
      </c>
      <c r="D7" s="174">
        <v>3</v>
      </c>
      <c r="E7" s="174">
        <v>4</v>
      </c>
      <c r="F7" s="174">
        <v>5</v>
      </c>
      <c r="G7" s="174">
        <v>6</v>
      </c>
      <c r="H7" s="174">
        <v>7</v>
      </c>
      <c r="I7" s="174">
        <v>8</v>
      </c>
      <c r="J7" s="73"/>
    </row>
    <row r="8" spans="1:16" s="74" customFormat="1" ht="25.2" customHeight="1">
      <c r="A8" s="157" t="s">
        <v>60</v>
      </c>
      <c r="B8" s="172">
        <v>8460</v>
      </c>
      <c r="C8" s="156">
        <v>5401</v>
      </c>
      <c r="D8" s="163">
        <f>C8/B8*100</f>
        <v>63.841607565011813</v>
      </c>
      <c r="E8" s="6">
        <f>C8-B8</f>
        <v>-3059</v>
      </c>
      <c r="F8" s="156">
        <v>10037</v>
      </c>
      <c r="G8" s="156">
        <v>3835</v>
      </c>
      <c r="H8" s="163">
        <f>G8/F8*100</f>
        <v>38.208628076118359</v>
      </c>
      <c r="I8" s="198">
        <f>G8-F8</f>
        <v>-6202</v>
      </c>
      <c r="J8" s="73"/>
    </row>
    <row r="9" spans="1:16" s="68" customFormat="1" ht="37.950000000000003" customHeight="1">
      <c r="A9" s="75" t="s">
        <v>4</v>
      </c>
      <c r="B9" s="19">
        <v>7692</v>
      </c>
      <c r="C9" s="19">
        <v>4855</v>
      </c>
      <c r="D9" s="76">
        <f t="shared" ref="D9:D13" si="0">C9/B9*100</f>
        <v>63.117524700988035</v>
      </c>
      <c r="E9" s="83">
        <f t="shared" ref="E9:E13" si="1">C9-B9</f>
        <v>-2837</v>
      </c>
      <c r="F9" s="19">
        <v>9535</v>
      </c>
      <c r="G9" s="19">
        <v>3543</v>
      </c>
      <c r="H9" s="76">
        <f t="shared" ref="H9:H13" si="2">G9/F9*100</f>
        <v>37.157839538542213</v>
      </c>
      <c r="I9" s="83">
        <f t="shared" ref="I9:I13" si="3">G9-F9</f>
        <v>-5992</v>
      </c>
      <c r="J9" s="73"/>
      <c r="K9" s="55"/>
      <c r="O9" s="77"/>
      <c r="P9" s="77"/>
    </row>
    <row r="10" spans="1:16" s="68" customFormat="1" ht="45" customHeight="1">
      <c r="A10" s="78" t="s">
        <v>5</v>
      </c>
      <c r="B10" s="19">
        <v>677</v>
      </c>
      <c r="C10" s="19">
        <v>538</v>
      </c>
      <c r="D10" s="76">
        <f t="shared" si="0"/>
        <v>79.468242245199406</v>
      </c>
      <c r="E10" s="83">
        <f t="shared" si="1"/>
        <v>-139</v>
      </c>
      <c r="F10" s="19">
        <v>500</v>
      </c>
      <c r="G10" s="19">
        <v>259</v>
      </c>
      <c r="H10" s="76">
        <f t="shared" si="2"/>
        <v>51.800000000000004</v>
      </c>
      <c r="I10" s="83">
        <f t="shared" si="3"/>
        <v>-241</v>
      </c>
      <c r="J10" s="73"/>
      <c r="K10" s="55"/>
      <c r="O10" s="77"/>
      <c r="P10" s="77"/>
    </row>
    <row r="11" spans="1:16" s="68" customFormat="1" ht="37.950000000000003" customHeight="1">
      <c r="A11" s="75" t="s">
        <v>6</v>
      </c>
      <c r="B11" s="19">
        <v>174</v>
      </c>
      <c r="C11" s="19">
        <v>127</v>
      </c>
      <c r="D11" s="76">
        <f t="shared" si="0"/>
        <v>72.988505747126439</v>
      </c>
      <c r="E11" s="83">
        <f t="shared" si="1"/>
        <v>-47</v>
      </c>
      <c r="F11" s="19">
        <v>330</v>
      </c>
      <c r="G11" s="19">
        <v>130</v>
      </c>
      <c r="H11" s="76">
        <f t="shared" si="2"/>
        <v>39.393939393939391</v>
      </c>
      <c r="I11" s="83">
        <f t="shared" si="3"/>
        <v>-200</v>
      </c>
      <c r="J11" s="73"/>
      <c r="K11" s="55"/>
      <c r="O11" s="77"/>
      <c r="P11" s="77"/>
    </row>
    <row r="12" spans="1:16" s="68" customFormat="1" ht="45.75" customHeight="1">
      <c r="A12" s="75" t="s">
        <v>29</v>
      </c>
      <c r="B12" s="19">
        <v>196</v>
      </c>
      <c r="C12" s="51">
        <v>114</v>
      </c>
      <c r="D12" s="76">
        <f t="shared" si="0"/>
        <v>58.163265306122447</v>
      </c>
      <c r="E12" s="83">
        <f t="shared" si="1"/>
        <v>-82</v>
      </c>
      <c r="F12" s="19">
        <v>439</v>
      </c>
      <c r="G12" s="51">
        <v>94</v>
      </c>
      <c r="H12" s="76">
        <f t="shared" si="2"/>
        <v>21.412300683371299</v>
      </c>
      <c r="I12" s="83">
        <f t="shared" si="3"/>
        <v>-345</v>
      </c>
      <c r="J12" s="175"/>
      <c r="K12" s="55"/>
      <c r="O12" s="77"/>
      <c r="P12" s="77"/>
    </row>
    <row r="13" spans="1:16" s="68" customFormat="1" ht="49.5" customHeight="1">
      <c r="A13" s="75" t="s">
        <v>8</v>
      </c>
      <c r="B13" s="19">
        <v>5139</v>
      </c>
      <c r="C13" s="19">
        <v>2267</v>
      </c>
      <c r="D13" s="76">
        <f t="shared" si="0"/>
        <v>44.113640786145162</v>
      </c>
      <c r="E13" s="83">
        <f t="shared" si="1"/>
        <v>-2872</v>
      </c>
      <c r="F13" s="19">
        <v>6515</v>
      </c>
      <c r="G13" s="19">
        <v>1813</v>
      </c>
      <c r="H13" s="76">
        <f t="shared" si="2"/>
        <v>27.828089025326168</v>
      </c>
      <c r="I13" s="83">
        <f t="shared" si="3"/>
        <v>-4702</v>
      </c>
      <c r="J13" s="73"/>
      <c r="K13" s="55"/>
      <c r="O13" s="77"/>
      <c r="P13" s="77"/>
    </row>
    <row r="14" spans="1:16" s="68" customFormat="1" ht="12.75" customHeight="1">
      <c r="A14" s="384" t="s">
        <v>83</v>
      </c>
      <c r="B14" s="385"/>
      <c r="C14" s="385"/>
      <c r="D14" s="385"/>
      <c r="E14" s="385"/>
      <c r="F14" s="385"/>
      <c r="G14" s="385"/>
      <c r="H14" s="385"/>
      <c r="I14" s="385"/>
      <c r="J14" s="73"/>
      <c r="K14" s="55"/>
    </row>
    <row r="15" spans="1:16" s="68" customFormat="1" ht="18" customHeight="1">
      <c r="A15" s="386"/>
      <c r="B15" s="387"/>
      <c r="C15" s="387"/>
      <c r="D15" s="387"/>
      <c r="E15" s="387"/>
      <c r="F15" s="387"/>
      <c r="G15" s="387"/>
      <c r="H15" s="387"/>
      <c r="I15" s="387"/>
      <c r="J15" s="73"/>
      <c r="K15" s="55"/>
    </row>
    <row r="16" spans="1:16" s="68" customFormat="1" ht="20.25" customHeight="1">
      <c r="A16" s="375" t="s">
        <v>0</v>
      </c>
      <c r="B16" s="375" t="s">
        <v>54</v>
      </c>
      <c r="C16" s="375" t="s">
        <v>65</v>
      </c>
      <c r="D16" s="381" t="s">
        <v>1</v>
      </c>
      <c r="E16" s="382"/>
      <c r="F16" s="375" t="s">
        <v>54</v>
      </c>
      <c r="G16" s="375" t="s">
        <v>65</v>
      </c>
      <c r="H16" s="381" t="s">
        <v>1</v>
      </c>
      <c r="I16" s="382"/>
      <c r="J16" s="73"/>
      <c r="K16" s="55"/>
    </row>
    <row r="17" spans="1:11" ht="27" customHeight="1">
      <c r="A17" s="377"/>
      <c r="B17" s="377"/>
      <c r="C17" s="377"/>
      <c r="D17" s="79" t="s">
        <v>2</v>
      </c>
      <c r="E17" s="71" t="s">
        <v>10</v>
      </c>
      <c r="F17" s="377"/>
      <c r="G17" s="377"/>
      <c r="H17" s="79" t="s">
        <v>2</v>
      </c>
      <c r="I17" s="71" t="s">
        <v>10</v>
      </c>
      <c r="J17" s="73"/>
      <c r="K17" s="80"/>
    </row>
    <row r="18" spans="1:11" ht="27" customHeight="1">
      <c r="A18" s="173" t="s">
        <v>60</v>
      </c>
      <c r="B18" s="182">
        <v>6440</v>
      </c>
      <c r="C18" s="182">
        <v>2905</v>
      </c>
      <c r="D18" s="81">
        <f>C18/B18*100</f>
        <v>45.108695652173914</v>
      </c>
      <c r="E18" s="166">
        <f>C18-B18</f>
        <v>-3535</v>
      </c>
      <c r="F18" s="182">
        <v>8458</v>
      </c>
      <c r="G18" s="182">
        <v>2485</v>
      </c>
      <c r="H18" s="81">
        <f>G18/F18*100</f>
        <v>29.380468195790964</v>
      </c>
      <c r="I18" s="166">
        <f>G18-F18</f>
        <v>-5973</v>
      </c>
      <c r="J18" s="73"/>
      <c r="K18" s="80"/>
    </row>
    <row r="19" spans="1:11" ht="31.5" customHeight="1">
      <c r="A19" s="82" t="s">
        <v>4</v>
      </c>
      <c r="B19" s="52">
        <v>5993</v>
      </c>
      <c r="C19" s="52">
        <v>2604</v>
      </c>
      <c r="D19" s="81">
        <f>C19/B19*100</f>
        <v>43.450692474553648</v>
      </c>
      <c r="E19" s="84">
        <f>C19-B19</f>
        <v>-3389</v>
      </c>
      <c r="F19" s="53">
        <v>8177</v>
      </c>
      <c r="G19" s="53">
        <v>2331</v>
      </c>
      <c r="H19" s="81">
        <f>G19/F19*100</f>
        <v>28.50678733031674</v>
      </c>
      <c r="I19" s="84">
        <f>G19-F19</f>
        <v>-5846</v>
      </c>
      <c r="J19" s="73"/>
      <c r="K19" s="80"/>
    </row>
    <row r="20" spans="1:11" ht="38.25" customHeight="1">
      <c r="A20" s="82" t="s">
        <v>11</v>
      </c>
      <c r="B20" s="52">
        <v>4926</v>
      </c>
      <c r="C20" s="52">
        <v>979</v>
      </c>
      <c r="D20" s="81">
        <f>C20/B20*100</f>
        <v>19.87413723101908</v>
      </c>
      <c r="E20" s="84">
        <f>C20-B20</f>
        <v>-3947</v>
      </c>
      <c r="F20" s="53">
        <v>7267</v>
      </c>
      <c r="G20" s="53">
        <v>1020</v>
      </c>
      <c r="H20" s="81">
        <f>G20/F20*100</f>
        <v>14.036053392046236</v>
      </c>
      <c r="I20" s="84">
        <f>G20-F20</f>
        <v>-6247</v>
      </c>
      <c r="J20" s="73"/>
      <c r="K20" s="80"/>
    </row>
    <row r="21" spans="1:11" ht="45.6" customHeight="1">
      <c r="A21" s="383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383"/>
      <c r="C21" s="383"/>
      <c r="D21" s="383"/>
      <c r="E21" s="383"/>
      <c r="F21" s="383"/>
      <c r="G21" s="383"/>
      <c r="H21" s="383"/>
      <c r="I21" s="383"/>
      <c r="K21" s="80"/>
    </row>
    <row r="22" spans="1:11">
      <c r="K22" s="14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F13"/>
  <sheetViews>
    <sheetView view="pageBreakPreview" zoomScale="107" zoomScaleNormal="80" zoomScaleSheetLayoutView="107" workbookViewId="0">
      <selection activeCell="E16" sqref="E16"/>
    </sheetView>
  </sheetViews>
  <sheetFormatPr defaultColWidth="9.109375" defaultRowHeight="15.6"/>
  <cols>
    <col min="1" max="1" width="43.21875" style="117" customWidth="1"/>
    <col min="2" max="2" width="9.6640625" style="117" customWidth="1"/>
    <col min="3" max="3" width="9.5546875" style="117" customWidth="1"/>
    <col min="4" max="4" width="8.88671875" style="117" customWidth="1"/>
    <col min="5" max="5" width="11.33203125" style="115" customWidth="1"/>
    <col min="6" max="6" width="10.44140625" style="115" customWidth="1"/>
    <col min="7" max="7" width="9.44140625" style="115" customWidth="1"/>
    <col min="8" max="8" width="9.88671875" style="115" customWidth="1"/>
    <col min="9" max="9" width="10.109375" style="115" customWidth="1"/>
    <col min="10" max="10" width="9.44140625" style="115" customWidth="1"/>
    <col min="11" max="11" width="10.33203125" style="115" customWidth="1"/>
    <col min="12" max="12" width="10.109375" style="115" customWidth="1"/>
    <col min="13" max="13" width="9.88671875" style="115" customWidth="1"/>
    <col min="14" max="15" width="9.33203125" style="115" customWidth="1"/>
    <col min="16" max="16" width="8.44140625" style="115" customWidth="1"/>
    <col min="17" max="18" width="9.33203125" style="115" customWidth="1"/>
    <col min="19" max="19" width="9" style="115" customWidth="1"/>
    <col min="20" max="20" width="10.5546875" style="115" customWidth="1"/>
    <col min="21" max="21" width="10.33203125" style="115" customWidth="1"/>
    <col min="22" max="22" width="9.77734375" style="115" customWidth="1"/>
    <col min="23" max="24" width="9.33203125" style="115" customWidth="1"/>
    <col min="25" max="25" width="9" style="115" customWidth="1"/>
    <col min="26" max="27" width="9.33203125" style="116" customWidth="1"/>
    <col min="28" max="28" width="9.109375" style="116" customWidth="1"/>
    <col min="29" max="16384" width="9.109375" style="116"/>
  </cols>
  <sheetData>
    <row r="1" spans="1:32" s="88" customFormat="1" ht="24.6" customHeight="1">
      <c r="A1" s="85"/>
      <c r="B1" s="388" t="s">
        <v>23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86"/>
      <c r="R1" s="86"/>
      <c r="S1" s="86"/>
      <c r="T1" s="86"/>
      <c r="U1" s="86"/>
      <c r="V1" s="86"/>
      <c r="W1" s="87"/>
      <c r="X1" s="87"/>
      <c r="Y1" s="86"/>
      <c r="AB1" s="89" t="s">
        <v>12</v>
      </c>
    </row>
    <row r="2" spans="1:32" s="88" customFormat="1" ht="31.8" customHeight="1">
      <c r="B2" s="388" t="s">
        <v>76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90"/>
      <c r="R2" s="90"/>
      <c r="S2" s="90"/>
      <c r="T2" s="90"/>
      <c r="U2" s="90"/>
      <c r="V2" s="90"/>
      <c r="W2" s="91"/>
      <c r="X2" s="91"/>
      <c r="Y2" s="90"/>
    </row>
    <row r="3" spans="1:32" s="88" customFormat="1" ht="15" customHeight="1">
      <c r="E3" s="92"/>
      <c r="F3" s="92"/>
      <c r="G3" s="92"/>
      <c r="H3" s="92"/>
      <c r="I3" s="92"/>
      <c r="J3" s="92"/>
      <c r="K3" s="92"/>
      <c r="L3" s="92"/>
      <c r="M3" s="30" t="s">
        <v>13</v>
      </c>
      <c r="N3" s="92"/>
      <c r="O3" s="92"/>
      <c r="P3" s="92"/>
      <c r="Q3" s="92"/>
      <c r="R3" s="92"/>
      <c r="S3" s="93"/>
      <c r="T3" s="93"/>
      <c r="U3" s="93"/>
      <c r="V3" s="93"/>
      <c r="W3" s="94"/>
      <c r="X3" s="95"/>
      <c r="Y3" s="93"/>
      <c r="AB3" s="30" t="s">
        <v>13</v>
      </c>
    </row>
    <row r="4" spans="1:32" s="99" customFormat="1" ht="21.6" customHeight="1">
      <c r="A4" s="96"/>
      <c r="B4" s="404" t="s">
        <v>61</v>
      </c>
      <c r="C4" s="405"/>
      <c r="D4" s="406"/>
      <c r="E4" s="396" t="s">
        <v>46</v>
      </c>
      <c r="F4" s="397"/>
      <c r="G4" s="398"/>
      <c r="H4" s="402" t="s">
        <v>30</v>
      </c>
      <c r="I4" s="402"/>
      <c r="J4" s="402"/>
      <c r="K4" s="396" t="s">
        <v>19</v>
      </c>
      <c r="L4" s="397"/>
      <c r="M4" s="398"/>
      <c r="N4" s="396" t="s">
        <v>24</v>
      </c>
      <c r="O4" s="397"/>
      <c r="P4" s="397"/>
      <c r="Q4" s="396" t="s">
        <v>14</v>
      </c>
      <c r="R4" s="397"/>
      <c r="S4" s="398"/>
      <c r="T4" s="355" t="s">
        <v>62</v>
      </c>
      <c r="U4" s="356"/>
      <c r="V4" s="357"/>
      <c r="W4" s="396" t="s">
        <v>21</v>
      </c>
      <c r="X4" s="397"/>
      <c r="Y4" s="397"/>
      <c r="Z4" s="389" t="s">
        <v>15</v>
      </c>
      <c r="AA4" s="390"/>
      <c r="AB4" s="391"/>
      <c r="AC4" s="97"/>
      <c r="AD4" s="98"/>
      <c r="AE4" s="98"/>
      <c r="AF4" s="98"/>
    </row>
    <row r="5" spans="1:32" s="101" customFormat="1" ht="56.4" customHeight="1">
      <c r="A5" s="100"/>
      <c r="B5" s="407"/>
      <c r="C5" s="408"/>
      <c r="D5" s="409"/>
      <c r="E5" s="399"/>
      <c r="F5" s="400"/>
      <c r="G5" s="401"/>
      <c r="H5" s="402"/>
      <c r="I5" s="402"/>
      <c r="J5" s="402"/>
      <c r="K5" s="399"/>
      <c r="L5" s="400"/>
      <c r="M5" s="401"/>
      <c r="N5" s="399"/>
      <c r="O5" s="400"/>
      <c r="P5" s="400"/>
      <c r="Q5" s="399"/>
      <c r="R5" s="400"/>
      <c r="S5" s="401"/>
      <c r="T5" s="358"/>
      <c r="U5" s="359"/>
      <c r="V5" s="360"/>
      <c r="W5" s="399"/>
      <c r="X5" s="400"/>
      <c r="Y5" s="400"/>
      <c r="Z5" s="392"/>
      <c r="AA5" s="393"/>
      <c r="AB5" s="394"/>
      <c r="AC5" s="97"/>
      <c r="AD5" s="98"/>
      <c r="AE5" s="98"/>
      <c r="AF5" s="98"/>
    </row>
    <row r="6" spans="1:32" s="105" customFormat="1" ht="25.2" customHeight="1">
      <c r="A6" s="102"/>
      <c r="B6" s="167">
        <v>2022</v>
      </c>
      <c r="C6" s="167">
        <v>2023</v>
      </c>
      <c r="D6" s="167" t="s">
        <v>2</v>
      </c>
      <c r="E6" s="168">
        <v>2022</v>
      </c>
      <c r="F6" s="168">
        <v>2023</v>
      </c>
      <c r="G6" s="169" t="s">
        <v>2</v>
      </c>
      <c r="H6" s="168">
        <v>2022</v>
      </c>
      <c r="I6" s="168">
        <v>2023</v>
      </c>
      <c r="J6" s="169" t="s">
        <v>2</v>
      </c>
      <c r="K6" s="168">
        <v>2022</v>
      </c>
      <c r="L6" s="168">
        <v>2023</v>
      </c>
      <c r="M6" s="169" t="s">
        <v>2</v>
      </c>
      <c r="N6" s="168">
        <v>2022</v>
      </c>
      <c r="O6" s="168">
        <v>2023</v>
      </c>
      <c r="P6" s="169" t="s">
        <v>2</v>
      </c>
      <c r="Q6" s="168">
        <v>2022</v>
      </c>
      <c r="R6" s="168">
        <v>2023</v>
      </c>
      <c r="S6" s="169" t="s">
        <v>2</v>
      </c>
      <c r="T6" s="168">
        <v>2022</v>
      </c>
      <c r="U6" s="168">
        <v>2023</v>
      </c>
      <c r="V6" s="168"/>
      <c r="W6" s="168">
        <v>2022</v>
      </c>
      <c r="X6" s="168">
        <v>2023</v>
      </c>
      <c r="Y6" s="169" t="s">
        <v>2</v>
      </c>
      <c r="Z6" s="168">
        <v>2022</v>
      </c>
      <c r="AA6" s="168">
        <v>2023</v>
      </c>
      <c r="AB6" s="169" t="s">
        <v>2</v>
      </c>
      <c r="AC6" s="103"/>
      <c r="AD6" s="104"/>
      <c r="AE6" s="104"/>
      <c r="AF6" s="104"/>
    </row>
    <row r="7" spans="1:32" s="99" customFormat="1" ht="12.75" customHeight="1">
      <c r="A7" s="106" t="s">
        <v>3</v>
      </c>
      <c r="B7" s="106">
        <v>1</v>
      </c>
      <c r="C7" s="106">
        <v>2</v>
      </c>
      <c r="D7" s="106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  <c r="V7" s="107">
        <v>21</v>
      </c>
      <c r="W7" s="107">
        <v>22</v>
      </c>
      <c r="X7" s="107">
        <v>23</v>
      </c>
      <c r="Y7" s="107">
        <v>24</v>
      </c>
      <c r="Z7" s="107">
        <v>25</v>
      </c>
      <c r="AA7" s="107">
        <v>26</v>
      </c>
      <c r="AB7" s="107">
        <v>27</v>
      </c>
      <c r="AC7" s="108"/>
      <c r="AD7" s="109"/>
      <c r="AE7" s="109"/>
      <c r="AF7" s="109"/>
    </row>
    <row r="8" spans="1:32" s="112" customFormat="1" ht="22.5" customHeight="1">
      <c r="A8" s="118" t="s">
        <v>32</v>
      </c>
      <c r="B8" s="176">
        <f>SUM(B9:B12)</f>
        <v>8459</v>
      </c>
      <c r="C8" s="176">
        <f>SUM(C9:C12)</f>
        <v>5401</v>
      </c>
      <c r="D8" s="197">
        <f>C8/B8*100</f>
        <v>63.849154746423928</v>
      </c>
      <c r="E8" s="150">
        <f>SUM(E9:E12)</f>
        <v>7692</v>
      </c>
      <c r="F8" s="150">
        <f>SUM(F9:F12)</f>
        <v>4855</v>
      </c>
      <c r="G8" s="149">
        <f>F8/E8*100</f>
        <v>63.117524700988035</v>
      </c>
      <c r="H8" s="150">
        <f>SUM(H9:H12)</f>
        <v>677</v>
      </c>
      <c r="I8" s="150">
        <f>SUM(I9:I12)</f>
        <v>538</v>
      </c>
      <c r="J8" s="149">
        <f>I8/H8*100</f>
        <v>79.468242245199406</v>
      </c>
      <c r="K8" s="150">
        <f>SUM(K9:K12)</f>
        <v>174</v>
      </c>
      <c r="L8" s="150">
        <f>SUM(L9:L12)</f>
        <v>127</v>
      </c>
      <c r="M8" s="149">
        <f>L8/K8*100</f>
        <v>72.988505747126439</v>
      </c>
      <c r="N8" s="150">
        <f>SUM(N9:N13)</f>
        <v>196</v>
      </c>
      <c r="O8" s="150">
        <f>SUM(O9:O12)</f>
        <v>114</v>
      </c>
      <c r="P8" s="149">
        <f>O8/N8*100</f>
        <v>58.163265306122447</v>
      </c>
      <c r="Q8" s="150">
        <f>SUM(Q9:Q12)</f>
        <v>5139</v>
      </c>
      <c r="R8" s="150">
        <f>SUM(R9:R12)</f>
        <v>2267</v>
      </c>
      <c r="S8" s="149">
        <f>R8/Q8*100</f>
        <v>44.113640786145162</v>
      </c>
      <c r="T8" s="150">
        <f>SUM(T9:T12)</f>
        <v>6440</v>
      </c>
      <c r="U8" s="150">
        <f>SUM(U9:U12)</f>
        <v>2905</v>
      </c>
      <c r="V8" s="149">
        <f>U8/T8*100</f>
        <v>45.108695652173914</v>
      </c>
      <c r="W8" s="151">
        <f>SUM(W9:W12)</f>
        <v>5993</v>
      </c>
      <c r="X8" s="151">
        <f>SUM(X9:X12)</f>
        <v>2604</v>
      </c>
      <c r="Y8" s="149">
        <f t="shared" ref="Y8:Y12" si="0">X8/W8*100</f>
        <v>43.450692474553648</v>
      </c>
      <c r="Z8" s="150">
        <f>SUM(Z9:Z12)</f>
        <v>4926</v>
      </c>
      <c r="AA8" s="150">
        <f>SUM(AA9:AA12)</f>
        <v>979</v>
      </c>
      <c r="AB8" s="149">
        <f>AA8/Z8*100</f>
        <v>19.87413723101908</v>
      </c>
      <c r="AC8" s="110"/>
      <c r="AD8" s="111"/>
      <c r="AE8" s="111"/>
      <c r="AF8" s="111"/>
    </row>
    <row r="9" spans="1:32" s="192" customFormat="1" ht="36" customHeight="1">
      <c r="A9" s="47" t="s">
        <v>66</v>
      </c>
      <c r="B9" s="160">
        <v>3527</v>
      </c>
      <c r="C9" s="160">
        <v>2222</v>
      </c>
      <c r="D9" s="197">
        <f t="shared" ref="D9:D12" si="1">C9/B9*100</f>
        <v>62.999716472923161</v>
      </c>
      <c r="E9" s="185">
        <v>3096</v>
      </c>
      <c r="F9" s="185">
        <v>1832</v>
      </c>
      <c r="G9" s="186">
        <f t="shared" ref="G9:G12" si="2">F9/E9*100</f>
        <v>59.173126614987083</v>
      </c>
      <c r="H9" s="185">
        <v>333</v>
      </c>
      <c r="I9" s="185">
        <v>238</v>
      </c>
      <c r="J9" s="186">
        <f t="shared" ref="J9:J12" si="3">I9/H9*100</f>
        <v>71.471471471471475</v>
      </c>
      <c r="K9" s="185">
        <v>108</v>
      </c>
      <c r="L9" s="185">
        <v>60</v>
      </c>
      <c r="M9" s="186">
        <f t="shared" ref="M9:M11" si="4">L9/K9*100</f>
        <v>55.555555555555557</v>
      </c>
      <c r="N9" s="185">
        <v>72</v>
      </c>
      <c r="O9" s="185">
        <v>12</v>
      </c>
      <c r="P9" s="186">
        <f t="shared" ref="P9:P12" si="5">O9/N9*100</f>
        <v>16.666666666666664</v>
      </c>
      <c r="Q9" s="185">
        <v>2163</v>
      </c>
      <c r="R9" s="185">
        <v>847</v>
      </c>
      <c r="S9" s="186">
        <f t="shared" ref="S9:S12" si="6">R9/Q9*100</f>
        <v>39.158576051779939</v>
      </c>
      <c r="T9" s="187">
        <v>2624</v>
      </c>
      <c r="U9" s="187">
        <v>1171</v>
      </c>
      <c r="V9" s="149">
        <f t="shared" ref="V9:V12" si="7">U9/T9*100</f>
        <v>44.626524390243901</v>
      </c>
      <c r="W9" s="185">
        <v>2371</v>
      </c>
      <c r="X9" s="185">
        <v>959</v>
      </c>
      <c r="Y9" s="186">
        <f t="shared" si="0"/>
        <v>40.447068747363979</v>
      </c>
      <c r="Z9" s="185">
        <v>1997</v>
      </c>
      <c r="AA9" s="185">
        <v>401</v>
      </c>
      <c r="AB9" s="186">
        <f t="shared" ref="AB9:AB12" si="8">AA9/Z9*100</f>
        <v>20.080120180270406</v>
      </c>
      <c r="AC9" s="188"/>
      <c r="AD9" s="189"/>
      <c r="AE9" s="189"/>
      <c r="AF9" s="189"/>
    </row>
    <row r="10" spans="1:32" s="192" customFormat="1" ht="36" customHeight="1">
      <c r="A10" s="47" t="s">
        <v>67</v>
      </c>
      <c r="B10" s="160">
        <v>2680</v>
      </c>
      <c r="C10" s="160">
        <v>1901</v>
      </c>
      <c r="D10" s="197">
        <f t="shared" si="1"/>
        <v>70.932835820895519</v>
      </c>
      <c r="E10" s="185">
        <v>2463</v>
      </c>
      <c r="F10" s="185">
        <v>1832</v>
      </c>
      <c r="G10" s="186">
        <f t="shared" si="2"/>
        <v>74.380836378400332</v>
      </c>
      <c r="H10" s="185">
        <v>219</v>
      </c>
      <c r="I10" s="185">
        <v>176</v>
      </c>
      <c r="J10" s="186">
        <f t="shared" si="3"/>
        <v>80.365296803652967</v>
      </c>
      <c r="K10" s="185">
        <v>43</v>
      </c>
      <c r="L10" s="185">
        <v>41</v>
      </c>
      <c r="M10" s="186">
        <f t="shared" si="4"/>
        <v>95.348837209302332</v>
      </c>
      <c r="N10" s="185">
        <v>99</v>
      </c>
      <c r="O10" s="185">
        <v>95</v>
      </c>
      <c r="P10" s="186">
        <f t="shared" si="5"/>
        <v>95.959595959595958</v>
      </c>
      <c r="Q10" s="185">
        <v>1550</v>
      </c>
      <c r="R10" s="185">
        <v>787</v>
      </c>
      <c r="S10" s="186">
        <f t="shared" si="6"/>
        <v>50.774193548387089</v>
      </c>
      <c r="T10" s="187">
        <v>2048</v>
      </c>
      <c r="U10" s="187">
        <v>1024</v>
      </c>
      <c r="V10" s="149">
        <f t="shared" si="7"/>
        <v>50</v>
      </c>
      <c r="W10" s="185">
        <v>1923</v>
      </c>
      <c r="X10" s="185">
        <v>986</v>
      </c>
      <c r="Y10" s="186">
        <f t="shared" si="0"/>
        <v>51.274050962038487</v>
      </c>
      <c r="Z10" s="185">
        <v>1539</v>
      </c>
      <c r="AA10" s="185">
        <v>334</v>
      </c>
      <c r="AB10" s="186">
        <f t="shared" si="8"/>
        <v>21.702404158544507</v>
      </c>
      <c r="AC10" s="188"/>
      <c r="AD10" s="189"/>
      <c r="AE10" s="189"/>
      <c r="AF10" s="189"/>
    </row>
    <row r="11" spans="1:32" s="192" customFormat="1" ht="36" customHeight="1">
      <c r="A11" s="47" t="s">
        <v>68</v>
      </c>
      <c r="B11" s="160">
        <v>868</v>
      </c>
      <c r="C11" s="160">
        <v>499</v>
      </c>
      <c r="D11" s="197">
        <f t="shared" si="1"/>
        <v>57.488479262672811</v>
      </c>
      <c r="E11" s="185">
        <v>843</v>
      </c>
      <c r="F11" s="185">
        <v>478</v>
      </c>
      <c r="G11" s="186">
        <f t="shared" si="2"/>
        <v>56.702253855278762</v>
      </c>
      <c r="H11" s="185">
        <v>50</v>
      </c>
      <c r="I11" s="185">
        <v>46</v>
      </c>
      <c r="J11" s="186">
        <f t="shared" si="3"/>
        <v>92</v>
      </c>
      <c r="K11" s="185">
        <v>8</v>
      </c>
      <c r="L11" s="185">
        <v>13</v>
      </c>
      <c r="M11" s="186">
        <f t="shared" si="4"/>
        <v>162.5</v>
      </c>
      <c r="N11" s="185">
        <v>24</v>
      </c>
      <c r="O11" s="185">
        <v>7</v>
      </c>
      <c r="P11" s="186">
        <f t="shared" si="5"/>
        <v>29.166666666666668</v>
      </c>
      <c r="Q11" s="185">
        <v>615</v>
      </c>
      <c r="R11" s="185">
        <v>261</v>
      </c>
      <c r="S11" s="186">
        <f t="shared" si="6"/>
        <v>42.439024390243901</v>
      </c>
      <c r="T11" s="187">
        <v>674</v>
      </c>
      <c r="U11" s="187">
        <v>273</v>
      </c>
      <c r="V11" s="149">
        <f t="shared" si="7"/>
        <v>40.504451038575667</v>
      </c>
      <c r="W11" s="185">
        <v>663</v>
      </c>
      <c r="X11" s="185">
        <v>261</v>
      </c>
      <c r="Y11" s="186">
        <f t="shared" si="0"/>
        <v>39.366515837104075</v>
      </c>
      <c r="Z11" s="185">
        <v>570</v>
      </c>
      <c r="AA11" s="185">
        <v>115</v>
      </c>
      <c r="AB11" s="186">
        <f t="shared" si="8"/>
        <v>20.175438596491226</v>
      </c>
      <c r="AC11" s="188"/>
      <c r="AD11" s="189"/>
      <c r="AE11" s="189"/>
      <c r="AF11" s="189"/>
    </row>
    <row r="12" spans="1:32" s="190" customFormat="1" ht="36" customHeight="1">
      <c r="A12" s="47" t="s">
        <v>69</v>
      </c>
      <c r="B12" s="160">
        <v>1384</v>
      </c>
      <c r="C12" s="160">
        <v>779</v>
      </c>
      <c r="D12" s="197">
        <f t="shared" si="1"/>
        <v>56.286127167630063</v>
      </c>
      <c r="E12" s="185">
        <v>1290</v>
      </c>
      <c r="F12" s="185">
        <v>713</v>
      </c>
      <c r="G12" s="186">
        <f t="shared" si="2"/>
        <v>55.271317829457367</v>
      </c>
      <c r="H12" s="185">
        <v>75</v>
      </c>
      <c r="I12" s="185">
        <v>78</v>
      </c>
      <c r="J12" s="186">
        <f t="shared" si="3"/>
        <v>104</v>
      </c>
      <c r="K12" s="185">
        <v>15</v>
      </c>
      <c r="L12" s="185">
        <v>13</v>
      </c>
      <c r="M12" s="186">
        <v>0</v>
      </c>
      <c r="N12" s="185">
        <v>1</v>
      </c>
      <c r="O12" s="185">
        <v>0</v>
      </c>
      <c r="P12" s="186">
        <f t="shared" si="5"/>
        <v>0</v>
      </c>
      <c r="Q12" s="185">
        <v>811</v>
      </c>
      <c r="R12" s="185">
        <v>372</v>
      </c>
      <c r="S12" s="186">
        <f t="shared" si="6"/>
        <v>45.869297163995064</v>
      </c>
      <c r="T12" s="187">
        <v>1094</v>
      </c>
      <c r="U12" s="187">
        <v>437</v>
      </c>
      <c r="V12" s="149">
        <f t="shared" si="7"/>
        <v>39.945155393053014</v>
      </c>
      <c r="W12" s="185">
        <v>1036</v>
      </c>
      <c r="X12" s="185">
        <v>398</v>
      </c>
      <c r="Y12" s="186">
        <f t="shared" si="0"/>
        <v>38.416988416988417</v>
      </c>
      <c r="Z12" s="185">
        <v>820</v>
      </c>
      <c r="AA12" s="185">
        <v>129</v>
      </c>
      <c r="AB12" s="186">
        <f t="shared" si="8"/>
        <v>15.731707317073171</v>
      </c>
      <c r="AC12" s="188"/>
      <c r="AD12" s="189"/>
      <c r="AE12" s="189"/>
      <c r="AF12" s="189"/>
    </row>
    <row r="13" spans="1:32" ht="9.6" customHeight="1"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S13" s="152"/>
      <c r="T13" s="152"/>
      <c r="U13" s="152"/>
      <c r="V13" s="152"/>
      <c r="X13" s="395"/>
      <c r="Y13" s="395"/>
    </row>
  </sheetData>
  <mergeCells count="13">
    <mergeCell ref="B1:P1"/>
    <mergeCell ref="B2:P2"/>
    <mergeCell ref="Z4:AB5"/>
    <mergeCell ref="X13:Y13"/>
    <mergeCell ref="E4:G5"/>
    <mergeCell ref="H4:J5"/>
    <mergeCell ref="K4:M5"/>
    <mergeCell ref="N4:P5"/>
    <mergeCell ref="Q4:S5"/>
    <mergeCell ref="W4:Y5"/>
    <mergeCell ref="T4:V5"/>
    <mergeCell ref="B13:P13"/>
    <mergeCell ref="B4:D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F13"/>
  <sheetViews>
    <sheetView tabSelected="1" view="pageBreakPreview" zoomScale="73" zoomScaleNormal="80" zoomScaleSheetLayoutView="73" workbookViewId="0">
      <selection activeCell="A20" sqref="A20"/>
    </sheetView>
  </sheetViews>
  <sheetFormatPr defaultColWidth="9.109375" defaultRowHeight="15.6"/>
  <cols>
    <col min="1" max="1" width="44.33203125" style="117" customWidth="1"/>
    <col min="2" max="3" width="10" style="117" customWidth="1"/>
    <col min="4" max="4" width="10.5546875" style="117" customWidth="1"/>
    <col min="5" max="5" width="10.109375" style="115" customWidth="1"/>
    <col min="6" max="6" width="9.6640625" style="115" customWidth="1"/>
    <col min="7" max="7" width="8.77734375" style="115" customWidth="1"/>
    <col min="8" max="8" width="9.6640625" style="115" customWidth="1"/>
    <col min="9" max="9" width="10" style="115" customWidth="1"/>
    <col min="10" max="10" width="9.6640625" style="115" customWidth="1"/>
    <col min="11" max="11" width="9.33203125" style="115" customWidth="1"/>
    <col min="12" max="12" width="9.44140625" style="115" customWidth="1"/>
    <col min="13" max="13" width="10.6640625" style="115" customWidth="1"/>
    <col min="14" max="14" width="9.33203125" style="115" customWidth="1"/>
    <col min="15" max="16" width="8.6640625" style="115" customWidth="1"/>
    <col min="17" max="18" width="9.44140625" style="115" customWidth="1"/>
    <col min="19" max="19" width="9.33203125" style="115" customWidth="1"/>
    <col min="20" max="20" width="10.33203125" style="115" customWidth="1"/>
    <col min="21" max="21" width="9.77734375" style="115" customWidth="1"/>
    <col min="22" max="22" width="9.88671875" style="115" customWidth="1"/>
    <col min="23" max="23" width="9.6640625" style="115" customWidth="1"/>
    <col min="24" max="24" width="8.6640625" style="115" customWidth="1"/>
    <col min="25" max="25" width="7.88671875" style="115" customWidth="1"/>
    <col min="26" max="27" width="9.33203125" style="116" customWidth="1"/>
    <col min="28" max="28" width="9.44140625" style="116" customWidth="1"/>
    <col min="29" max="16384" width="9.109375" style="116"/>
  </cols>
  <sheetData>
    <row r="1" spans="1:32" s="88" customFormat="1" ht="27" customHeight="1">
      <c r="A1" s="85"/>
      <c r="B1" s="388" t="s">
        <v>31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86"/>
      <c r="R1" s="86"/>
      <c r="S1" s="86"/>
      <c r="T1" s="86"/>
      <c r="U1" s="86"/>
      <c r="V1" s="86"/>
      <c r="W1" s="87"/>
      <c r="X1" s="87"/>
      <c r="Y1" s="86"/>
      <c r="AB1" s="89" t="s">
        <v>12</v>
      </c>
    </row>
    <row r="2" spans="1:32" s="88" customFormat="1" ht="18.600000000000001" customHeight="1">
      <c r="B2" s="388" t="s">
        <v>75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90"/>
      <c r="R2" s="90"/>
      <c r="S2" s="90"/>
      <c r="T2" s="90"/>
      <c r="U2" s="90"/>
      <c r="V2" s="90"/>
      <c r="W2" s="91"/>
      <c r="X2" s="91"/>
      <c r="Y2" s="90"/>
      <c r="AA2" s="88" t="s">
        <v>43</v>
      </c>
    </row>
    <row r="3" spans="1:32" s="88" customFormat="1" ht="15" customHeight="1">
      <c r="E3" s="92"/>
      <c r="F3" s="92"/>
      <c r="G3" s="92"/>
      <c r="H3" s="92"/>
      <c r="I3" s="92"/>
      <c r="J3" s="92"/>
      <c r="K3" s="92"/>
      <c r="L3" s="92"/>
      <c r="M3" s="30" t="s">
        <v>13</v>
      </c>
      <c r="N3" s="92"/>
      <c r="O3" s="92"/>
      <c r="P3" s="94"/>
      <c r="Q3" s="92"/>
      <c r="R3" s="92"/>
      <c r="S3" s="93"/>
      <c r="T3" s="93"/>
      <c r="U3" s="93"/>
      <c r="V3" s="93"/>
      <c r="W3" s="94"/>
      <c r="X3" s="95"/>
      <c r="Y3" s="93"/>
      <c r="AB3" s="30" t="s">
        <v>13</v>
      </c>
    </row>
    <row r="4" spans="1:32" s="99" customFormat="1" ht="21.6" customHeight="1">
      <c r="A4" s="96"/>
      <c r="B4" s="404" t="s">
        <v>64</v>
      </c>
      <c r="C4" s="405"/>
      <c r="D4" s="406"/>
      <c r="E4" s="396" t="s">
        <v>46</v>
      </c>
      <c r="F4" s="397"/>
      <c r="G4" s="398"/>
      <c r="H4" s="402" t="s">
        <v>30</v>
      </c>
      <c r="I4" s="402"/>
      <c r="J4" s="402"/>
      <c r="K4" s="396" t="s">
        <v>19</v>
      </c>
      <c r="L4" s="397"/>
      <c r="M4" s="398"/>
      <c r="N4" s="396" t="s">
        <v>24</v>
      </c>
      <c r="O4" s="397"/>
      <c r="P4" s="397"/>
      <c r="Q4" s="396" t="s">
        <v>14</v>
      </c>
      <c r="R4" s="397"/>
      <c r="S4" s="398"/>
      <c r="T4" s="396" t="str">
        <f>'15'!$T$4</f>
        <v>Всього отримують послуги на кінець періоду*</v>
      </c>
      <c r="U4" s="397"/>
      <c r="V4" s="398"/>
      <c r="W4" s="396" t="s">
        <v>21</v>
      </c>
      <c r="X4" s="397"/>
      <c r="Y4" s="397"/>
      <c r="Z4" s="389" t="s">
        <v>15</v>
      </c>
      <c r="AA4" s="390"/>
      <c r="AB4" s="391"/>
      <c r="AC4" s="97"/>
      <c r="AD4" s="98"/>
      <c r="AE4" s="98"/>
      <c r="AF4" s="98"/>
    </row>
    <row r="5" spans="1:32" s="101" customFormat="1" ht="61.95" customHeight="1">
      <c r="A5" s="100"/>
      <c r="B5" s="407"/>
      <c r="C5" s="408"/>
      <c r="D5" s="409"/>
      <c r="E5" s="399"/>
      <c r="F5" s="400"/>
      <c r="G5" s="401"/>
      <c r="H5" s="402"/>
      <c r="I5" s="402"/>
      <c r="J5" s="402"/>
      <c r="K5" s="399"/>
      <c r="L5" s="400"/>
      <c r="M5" s="401"/>
      <c r="N5" s="399"/>
      <c r="O5" s="400"/>
      <c r="P5" s="400"/>
      <c r="Q5" s="399"/>
      <c r="R5" s="400"/>
      <c r="S5" s="401"/>
      <c r="T5" s="399"/>
      <c r="U5" s="400"/>
      <c r="V5" s="401"/>
      <c r="W5" s="399"/>
      <c r="X5" s="400"/>
      <c r="Y5" s="400"/>
      <c r="Z5" s="392"/>
      <c r="AA5" s="393"/>
      <c r="AB5" s="394"/>
      <c r="AC5" s="97"/>
      <c r="AD5" s="98"/>
      <c r="AE5" s="98"/>
      <c r="AF5" s="98"/>
    </row>
    <row r="6" spans="1:32" s="105" customFormat="1" ht="25.2" customHeight="1">
      <c r="A6" s="102"/>
      <c r="B6" s="167" t="s">
        <v>58</v>
      </c>
      <c r="C6" s="167">
        <v>2023</v>
      </c>
      <c r="D6" s="167" t="s">
        <v>2</v>
      </c>
      <c r="E6" s="168" t="s">
        <v>58</v>
      </c>
      <c r="F6" s="168">
        <v>2023</v>
      </c>
      <c r="G6" s="169" t="s">
        <v>2</v>
      </c>
      <c r="H6" s="168" t="s">
        <v>58</v>
      </c>
      <c r="I6" s="168">
        <v>2023</v>
      </c>
      <c r="J6" s="169" t="s">
        <v>2</v>
      </c>
      <c r="K6" s="168" t="s">
        <v>58</v>
      </c>
      <c r="L6" s="168">
        <v>2023</v>
      </c>
      <c r="M6" s="169" t="s">
        <v>2</v>
      </c>
      <c r="N6" s="168" t="s">
        <v>58</v>
      </c>
      <c r="O6" s="168">
        <v>2023</v>
      </c>
      <c r="P6" s="191" t="s">
        <v>2</v>
      </c>
      <c r="Q6" s="168" t="s">
        <v>58</v>
      </c>
      <c r="R6" s="168">
        <v>2023</v>
      </c>
      <c r="S6" s="169" t="s">
        <v>2</v>
      </c>
      <c r="T6" s="168" t="s">
        <v>58</v>
      </c>
      <c r="U6" s="168">
        <v>2023</v>
      </c>
      <c r="V6" s="168" t="s">
        <v>2</v>
      </c>
      <c r="W6" s="168" t="s">
        <v>58</v>
      </c>
      <c r="X6" s="168">
        <v>2023</v>
      </c>
      <c r="Y6" s="169" t="s">
        <v>2</v>
      </c>
      <c r="Z6" s="168" t="s">
        <v>58</v>
      </c>
      <c r="AA6" s="168">
        <v>2023</v>
      </c>
      <c r="AB6" s="169" t="s">
        <v>2</v>
      </c>
      <c r="AC6" s="103"/>
      <c r="AD6" s="104"/>
      <c r="AE6" s="104"/>
      <c r="AF6" s="104"/>
    </row>
    <row r="7" spans="1:32" s="99" customFormat="1" ht="12.75" customHeight="1">
      <c r="A7" s="106" t="s">
        <v>3</v>
      </c>
      <c r="B7" s="106">
        <v>1</v>
      </c>
      <c r="C7" s="106">
        <v>2</v>
      </c>
      <c r="D7" s="106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6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  <c r="V7" s="107">
        <v>21</v>
      </c>
      <c r="W7" s="107">
        <v>22</v>
      </c>
      <c r="X7" s="107">
        <v>23</v>
      </c>
      <c r="Y7" s="107">
        <v>24</v>
      </c>
      <c r="Z7" s="107">
        <v>25</v>
      </c>
      <c r="AA7" s="107">
        <v>26</v>
      </c>
      <c r="AB7" s="107">
        <v>27</v>
      </c>
      <c r="AC7" s="108"/>
      <c r="AD7" s="109"/>
      <c r="AE7" s="109"/>
      <c r="AF7" s="109"/>
    </row>
    <row r="8" spans="1:32" s="112" customFormat="1" ht="22.95" customHeight="1">
      <c r="A8" s="118" t="s">
        <v>32</v>
      </c>
      <c r="B8" s="177">
        <f>SUM(B9:B12)</f>
        <v>10037</v>
      </c>
      <c r="C8" s="177">
        <f>SUM(C9:C12)</f>
        <v>3835</v>
      </c>
      <c r="D8" s="194">
        <f>C8/B8*100</f>
        <v>38.208628076118359</v>
      </c>
      <c r="E8" s="150">
        <f>SUM(E9:E12)</f>
        <v>9535</v>
      </c>
      <c r="F8" s="150">
        <f>SUM(F9:F12)</f>
        <v>3543</v>
      </c>
      <c r="G8" s="149">
        <f>F8/E8*100</f>
        <v>37.157839538542213</v>
      </c>
      <c r="H8" s="150">
        <f>SUM(H9:H12)</f>
        <v>500</v>
      </c>
      <c r="I8" s="150">
        <f>SUM(I9:I12)</f>
        <v>259</v>
      </c>
      <c r="J8" s="149">
        <f>I8/H8*100</f>
        <v>51.800000000000004</v>
      </c>
      <c r="K8" s="150">
        <f>SUM(K9:K12)</f>
        <v>330</v>
      </c>
      <c r="L8" s="150">
        <f>SUM(L9:L12)</f>
        <v>130</v>
      </c>
      <c r="M8" s="149">
        <f>L8/K8*100</f>
        <v>39.393939393939391</v>
      </c>
      <c r="N8" s="150">
        <f>SUM(N9:N12)</f>
        <v>439</v>
      </c>
      <c r="O8" s="150">
        <f>SUM(O9:O12)</f>
        <v>94</v>
      </c>
      <c r="P8" s="195">
        <f>O8/N8*100</f>
        <v>21.412300683371299</v>
      </c>
      <c r="Q8" s="150">
        <f>SUM(Q9:Q12)</f>
        <v>6515</v>
      </c>
      <c r="R8" s="150">
        <f>SUM(R9:R12)</f>
        <v>1813</v>
      </c>
      <c r="S8" s="149">
        <f>R8/Q8*100</f>
        <v>27.828089025326168</v>
      </c>
      <c r="T8" s="150">
        <f>SUM(T9:T12)</f>
        <v>8458</v>
      </c>
      <c r="U8" s="150">
        <f>SUM(U9:U12)</f>
        <v>2485</v>
      </c>
      <c r="V8" s="149">
        <f>U8/T8*100</f>
        <v>29.380468195790964</v>
      </c>
      <c r="W8" s="151">
        <f>SUM(W9:W12)</f>
        <v>8177</v>
      </c>
      <c r="X8" s="151">
        <f>SUM(X9:X12)</f>
        <v>2331</v>
      </c>
      <c r="Y8" s="149">
        <f>X8/W8*100</f>
        <v>28.50678733031674</v>
      </c>
      <c r="Z8" s="150">
        <f>SUM(Z9:Z12)</f>
        <v>7267</v>
      </c>
      <c r="AA8" s="150">
        <f>SUM(AA9:AA12)</f>
        <v>1020</v>
      </c>
      <c r="AB8" s="149">
        <f>AA8/Z8*100</f>
        <v>14.036053392046236</v>
      </c>
      <c r="AC8" s="110"/>
      <c r="AD8" s="111"/>
      <c r="AE8" s="111"/>
      <c r="AF8" s="111"/>
    </row>
    <row r="9" spans="1:32" s="115" customFormat="1" ht="36" customHeight="1">
      <c r="A9" s="47" t="s">
        <v>66</v>
      </c>
      <c r="B9" s="160">
        <v>3430</v>
      </c>
      <c r="C9" s="160">
        <v>1388</v>
      </c>
      <c r="D9" s="194">
        <f t="shared" ref="D9:D12" si="0">C9/B9*100</f>
        <v>40.466472303206999</v>
      </c>
      <c r="E9" s="148">
        <v>3173</v>
      </c>
      <c r="F9" s="148">
        <v>1218</v>
      </c>
      <c r="G9" s="149">
        <f t="shared" ref="G9:G12" si="1">F9/E9*100</f>
        <v>38.386385124487866</v>
      </c>
      <c r="H9" s="179">
        <v>206</v>
      </c>
      <c r="I9" s="179">
        <v>97</v>
      </c>
      <c r="J9" s="149">
        <f t="shared" ref="J9:J12" si="2">I9/H9*100</f>
        <v>47.087378640776699</v>
      </c>
      <c r="K9" s="148">
        <v>157</v>
      </c>
      <c r="L9" s="148">
        <v>40</v>
      </c>
      <c r="M9" s="149">
        <f t="shared" ref="M9:M12" si="3">L9/K9*100</f>
        <v>25.477707006369428</v>
      </c>
      <c r="N9" s="179">
        <v>249</v>
      </c>
      <c r="O9" s="179">
        <v>30</v>
      </c>
      <c r="P9" s="195">
        <f t="shared" ref="P9:P12" si="4">O9/N9*100</f>
        <v>12.048192771084338</v>
      </c>
      <c r="Q9" s="179">
        <v>2219</v>
      </c>
      <c r="R9" s="179">
        <v>566</v>
      </c>
      <c r="S9" s="149">
        <f t="shared" ref="S9:S12" si="5">R9/Q9*100</f>
        <v>25.506985128436234</v>
      </c>
      <c r="T9" s="150">
        <v>2780</v>
      </c>
      <c r="U9" s="150">
        <v>894</v>
      </c>
      <c r="V9" s="149">
        <f t="shared" ref="V9:V12" si="6">U9/T9*100</f>
        <v>32.158273381294968</v>
      </c>
      <c r="W9" s="178">
        <v>2652</v>
      </c>
      <c r="X9" s="178">
        <v>809</v>
      </c>
      <c r="Y9" s="196">
        <f t="shared" ref="Y9:Y12" si="7">X9/W9*100</f>
        <v>30.505279034690801</v>
      </c>
      <c r="Z9" s="179">
        <v>2326</v>
      </c>
      <c r="AA9" s="179">
        <v>311</v>
      </c>
      <c r="AB9" s="149">
        <f t="shared" ref="AB9:AB12" si="8">AA9/Z9*100</f>
        <v>13.370593293207222</v>
      </c>
      <c r="AC9" s="113"/>
      <c r="AD9" s="114"/>
      <c r="AE9" s="114"/>
      <c r="AF9" s="114"/>
    </row>
    <row r="10" spans="1:32" s="115" customFormat="1" ht="36" customHeight="1">
      <c r="A10" s="47" t="s">
        <v>67</v>
      </c>
      <c r="B10" s="160">
        <v>1647</v>
      </c>
      <c r="C10" s="160">
        <v>728</v>
      </c>
      <c r="D10" s="194">
        <f t="shared" si="0"/>
        <v>44.201578627808132</v>
      </c>
      <c r="E10" s="148">
        <v>1576</v>
      </c>
      <c r="F10" s="148">
        <v>700</v>
      </c>
      <c r="G10" s="149">
        <f t="shared" si="1"/>
        <v>44.416243654822338</v>
      </c>
      <c r="H10" s="179">
        <v>122</v>
      </c>
      <c r="I10" s="179">
        <v>45</v>
      </c>
      <c r="J10" s="149">
        <f t="shared" si="2"/>
        <v>36.885245901639344</v>
      </c>
      <c r="K10" s="148">
        <v>55</v>
      </c>
      <c r="L10" s="148">
        <v>32</v>
      </c>
      <c r="M10" s="149">
        <f t="shared" si="3"/>
        <v>58.18181818181818</v>
      </c>
      <c r="N10" s="179">
        <v>41</v>
      </c>
      <c r="O10" s="179">
        <v>28</v>
      </c>
      <c r="P10" s="195">
        <f t="shared" si="4"/>
        <v>68.292682926829272</v>
      </c>
      <c r="Q10" s="179">
        <v>1072</v>
      </c>
      <c r="R10" s="179">
        <v>356</v>
      </c>
      <c r="S10" s="149">
        <f t="shared" si="5"/>
        <v>33.208955223880601</v>
      </c>
      <c r="T10" s="150">
        <v>1352</v>
      </c>
      <c r="U10" s="150">
        <v>468</v>
      </c>
      <c r="V10" s="149">
        <f t="shared" si="6"/>
        <v>34.615384615384613</v>
      </c>
      <c r="W10" s="178">
        <v>1311</v>
      </c>
      <c r="X10" s="178">
        <v>451</v>
      </c>
      <c r="Y10" s="196">
        <f t="shared" si="7"/>
        <v>34.401220442410377</v>
      </c>
      <c r="Z10" s="179">
        <v>1159</v>
      </c>
      <c r="AA10" s="179">
        <v>215</v>
      </c>
      <c r="AB10" s="149">
        <f t="shared" si="8"/>
        <v>18.550474547023295</v>
      </c>
      <c r="AC10" s="113"/>
      <c r="AD10" s="114"/>
      <c r="AE10" s="114"/>
      <c r="AF10" s="114"/>
    </row>
    <row r="11" spans="1:32" s="115" customFormat="1" ht="36" customHeight="1">
      <c r="A11" s="47" t="s">
        <v>70</v>
      </c>
      <c r="B11" s="161">
        <v>1852</v>
      </c>
      <c r="C11" s="161">
        <v>676</v>
      </c>
      <c r="D11" s="194">
        <f t="shared" si="0"/>
        <v>36.501079913606908</v>
      </c>
      <c r="E11" s="148">
        <v>1804</v>
      </c>
      <c r="F11" s="148">
        <v>642</v>
      </c>
      <c r="G11" s="149">
        <f t="shared" si="1"/>
        <v>35.587583148558757</v>
      </c>
      <c r="H11" s="179">
        <v>65</v>
      </c>
      <c r="I11" s="179">
        <v>40</v>
      </c>
      <c r="J11" s="149">
        <f t="shared" si="2"/>
        <v>61.53846153846154</v>
      </c>
      <c r="K11" s="148">
        <v>32</v>
      </c>
      <c r="L11" s="148">
        <v>28</v>
      </c>
      <c r="M11" s="149">
        <f t="shared" si="3"/>
        <v>87.5</v>
      </c>
      <c r="N11" s="179">
        <v>90</v>
      </c>
      <c r="O11" s="179">
        <v>34</v>
      </c>
      <c r="P11" s="195">
        <f t="shared" si="4"/>
        <v>37.777777777777779</v>
      </c>
      <c r="Q11" s="179">
        <v>1351</v>
      </c>
      <c r="R11" s="179">
        <v>379</v>
      </c>
      <c r="S11" s="149">
        <f t="shared" si="5"/>
        <v>28.053293856402668</v>
      </c>
      <c r="T11" s="150">
        <v>1595</v>
      </c>
      <c r="U11" s="150">
        <v>413</v>
      </c>
      <c r="V11" s="149">
        <f t="shared" si="6"/>
        <v>25.893416927899686</v>
      </c>
      <c r="W11" s="178">
        <v>1571</v>
      </c>
      <c r="X11" s="178">
        <v>393</v>
      </c>
      <c r="Y11" s="196">
        <f t="shared" si="7"/>
        <v>25.015913430935711</v>
      </c>
      <c r="Z11" s="179">
        <v>1478</v>
      </c>
      <c r="AA11" s="179">
        <v>200</v>
      </c>
      <c r="AB11" s="149">
        <f t="shared" si="8"/>
        <v>13.531799729364005</v>
      </c>
      <c r="AC11" s="113"/>
      <c r="AD11" s="114"/>
      <c r="AE11" s="114"/>
      <c r="AF11" s="114"/>
    </row>
    <row r="12" spans="1:32" s="115" customFormat="1" ht="36" customHeight="1">
      <c r="A12" s="47" t="s">
        <v>71</v>
      </c>
      <c r="B12" s="161">
        <v>3108</v>
      </c>
      <c r="C12" s="161">
        <v>1043</v>
      </c>
      <c r="D12" s="194">
        <f t="shared" si="0"/>
        <v>33.558558558558559</v>
      </c>
      <c r="E12" s="148">
        <v>2982</v>
      </c>
      <c r="F12" s="148">
        <v>983</v>
      </c>
      <c r="G12" s="149">
        <f t="shared" si="1"/>
        <v>32.964453386988595</v>
      </c>
      <c r="H12" s="179">
        <v>107</v>
      </c>
      <c r="I12" s="179">
        <v>77</v>
      </c>
      <c r="J12" s="149">
        <f t="shared" si="2"/>
        <v>71.962616822429908</v>
      </c>
      <c r="K12" s="148">
        <v>86</v>
      </c>
      <c r="L12" s="148">
        <v>30</v>
      </c>
      <c r="M12" s="149">
        <f t="shared" si="3"/>
        <v>34.883720930232556</v>
      </c>
      <c r="N12" s="179">
        <v>59</v>
      </c>
      <c r="O12" s="179">
        <v>2</v>
      </c>
      <c r="P12" s="195">
        <f t="shared" si="4"/>
        <v>3.3898305084745761</v>
      </c>
      <c r="Q12" s="179">
        <v>1873</v>
      </c>
      <c r="R12" s="179">
        <v>512</v>
      </c>
      <c r="S12" s="149">
        <f t="shared" si="5"/>
        <v>27.335824879871861</v>
      </c>
      <c r="T12" s="150">
        <v>2731</v>
      </c>
      <c r="U12" s="150">
        <v>710</v>
      </c>
      <c r="V12" s="149">
        <f t="shared" si="6"/>
        <v>25.997803002563163</v>
      </c>
      <c r="W12" s="178">
        <v>2643</v>
      </c>
      <c r="X12" s="178">
        <v>678</v>
      </c>
      <c r="Y12" s="196">
        <f t="shared" si="7"/>
        <v>25.652667423382518</v>
      </c>
      <c r="Z12" s="179">
        <v>2304</v>
      </c>
      <c r="AA12" s="179">
        <v>294</v>
      </c>
      <c r="AB12" s="149">
        <f t="shared" si="8"/>
        <v>12.760416666666666</v>
      </c>
      <c r="AC12" s="113"/>
      <c r="AD12" s="114"/>
      <c r="AE12" s="114"/>
      <c r="AF12" s="114"/>
    </row>
    <row r="13" spans="1:32" ht="11.4" customHeight="1"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X13" s="395"/>
      <c r="Y13" s="395"/>
    </row>
  </sheetData>
  <mergeCells count="13">
    <mergeCell ref="B1:P1"/>
    <mergeCell ref="B2:P2"/>
    <mergeCell ref="B13:P13"/>
    <mergeCell ref="Z4:AB5"/>
    <mergeCell ref="X13:Y13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6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58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K17" sqref="K17"/>
    </sheetView>
  </sheetViews>
  <sheetFormatPr defaultColWidth="9.109375" defaultRowHeight="13.8"/>
  <cols>
    <col min="1" max="1" width="32" style="276" customWidth="1"/>
    <col min="2" max="2" width="9.5546875" style="276" customWidth="1"/>
    <col min="3" max="3" width="9.33203125" style="276" customWidth="1"/>
    <col min="4" max="4" width="9.109375" style="276" customWidth="1"/>
    <col min="5" max="6" width="11.6640625" style="276" customWidth="1"/>
    <col min="7" max="7" width="7.44140625" style="276" customWidth="1"/>
    <col min="8" max="8" width="11.88671875" style="276" customWidth="1"/>
    <col min="9" max="9" width="11" style="276" customWidth="1"/>
    <col min="10" max="10" width="7.44140625" style="276" customWidth="1"/>
    <col min="11" max="12" width="9.44140625" style="276" customWidth="1"/>
    <col min="13" max="13" width="9" style="276" customWidth="1"/>
    <col min="14" max="14" width="10" style="276" customWidth="1"/>
    <col min="15" max="15" width="9.109375" style="276" customWidth="1"/>
    <col min="16" max="16" width="8.109375" style="276" customWidth="1"/>
    <col min="17" max="18" width="9.5546875" style="276" customWidth="1"/>
    <col min="19" max="19" width="8.109375" style="276" customWidth="1"/>
    <col min="20" max="20" width="9.5546875" style="276" customWidth="1"/>
    <col min="21" max="21" width="9.33203125" style="276" customWidth="1"/>
    <col min="22" max="22" width="9.109375" style="276" customWidth="1"/>
    <col min="23" max="23" width="8.33203125" style="279" customWidth="1"/>
    <col min="24" max="24" width="8.44140625" style="276" customWidth="1"/>
    <col min="25" max="25" width="8.33203125" style="276" customWidth="1"/>
    <col min="26" max="16384" width="9.109375" style="276"/>
  </cols>
  <sheetData>
    <row r="1" spans="1:32" s="231" customFormat="1" ht="87.75" customHeight="1">
      <c r="A1" s="229"/>
      <c r="B1" s="316" t="s">
        <v>96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229"/>
      <c r="O1" s="229"/>
      <c r="P1" s="229"/>
      <c r="Q1" s="229"/>
      <c r="R1" s="229"/>
      <c r="S1" s="229"/>
      <c r="T1" s="230"/>
      <c r="U1" s="230"/>
      <c r="V1" s="230"/>
      <c r="W1" s="229"/>
      <c r="X1" s="229"/>
      <c r="Y1" s="229"/>
      <c r="Z1" s="229"/>
      <c r="AA1" s="229"/>
      <c r="AB1" s="229"/>
    </row>
    <row r="2" spans="1:32" s="234" customFormat="1" ht="14.25" customHeight="1">
      <c r="A2" s="232"/>
      <c r="B2" s="232"/>
      <c r="C2" s="232"/>
      <c r="D2" s="232"/>
      <c r="E2" s="232"/>
      <c r="F2" s="233"/>
      <c r="G2" s="232"/>
      <c r="H2" s="232"/>
      <c r="I2" s="233"/>
      <c r="J2" s="232"/>
      <c r="K2" s="232"/>
      <c r="L2" s="233"/>
      <c r="N2" s="235"/>
      <c r="O2" s="233"/>
      <c r="P2" s="232"/>
      <c r="Q2" s="236"/>
      <c r="R2" s="236"/>
      <c r="S2" s="236"/>
      <c r="T2" s="232"/>
      <c r="U2" s="232"/>
      <c r="V2" s="232"/>
      <c r="W2" s="237"/>
      <c r="X2" s="317"/>
      <c r="Y2" s="317"/>
      <c r="Z2" s="318"/>
      <c r="AA2" s="318"/>
      <c r="AB2" s="235" t="s">
        <v>13</v>
      </c>
    </row>
    <row r="3" spans="1:32" s="238" customFormat="1" ht="67.5" customHeight="1">
      <c r="A3" s="319"/>
      <c r="B3" s="310" t="s">
        <v>97</v>
      </c>
      <c r="C3" s="311"/>
      <c r="D3" s="312"/>
      <c r="E3" s="313" t="s">
        <v>17</v>
      </c>
      <c r="F3" s="313"/>
      <c r="G3" s="313"/>
      <c r="H3" s="313" t="s">
        <v>98</v>
      </c>
      <c r="I3" s="313"/>
      <c r="J3" s="313"/>
      <c r="K3" s="313" t="s">
        <v>99</v>
      </c>
      <c r="L3" s="313"/>
      <c r="M3" s="313"/>
      <c r="N3" s="313" t="s">
        <v>100</v>
      </c>
      <c r="O3" s="313"/>
      <c r="P3" s="313"/>
      <c r="Q3" s="310" t="s">
        <v>14</v>
      </c>
      <c r="R3" s="311"/>
      <c r="S3" s="312"/>
      <c r="T3" s="310" t="s">
        <v>101</v>
      </c>
      <c r="U3" s="311"/>
      <c r="V3" s="312"/>
      <c r="W3" s="313" t="s">
        <v>102</v>
      </c>
      <c r="X3" s="313"/>
      <c r="Y3" s="313"/>
      <c r="Z3" s="313" t="s">
        <v>15</v>
      </c>
      <c r="AA3" s="313"/>
      <c r="AB3" s="313"/>
    </row>
    <row r="4" spans="1:32" s="243" customFormat="1" ht="19.5" customHeight="1">
      <c r="A4" s="319"/>
      <c r="B4" s="239" t="s">
        <v>58</v>
      </c>
      <c r="C4" s="239" t="s">
        <v>103</v>
      </c>
      <c r="D4" s="239" t="s">
        <v>2</v>
      </c>
      <c r="E4" s="240" t="s">
        <v>58</v>
      </c>
      <c r="F4" s="240" t="s">
        <v>103</v>
      </c>
      <c r="G4" s="241" t="s">
        <v>2</v>
      </c>
      <c r="H4" s="240" t="s">
        <v>58</v>
      </c>
      <c r="I4" s="240" t="s">
        <v>103</v>
      </c>
      <c r="J4" s="241" t="s">
        <v>2</v>
      </c>
      <c r="K4" s="240" t="s">
        <v>58</v>
      </c>
      <c r="L4" s="240" t="s">
        <v>103</v>
      </c>
      <c r="M4" s="241" t="s">
        <v>2</v>
      </c>
      <c r="N4" s="240" t="s">
        <v>58</v>
      </c>
      <c r="O4" s="240" t="s">
        <v>103</v>
      </c>
      <c r="P4" s="241" t="s">
        <v>2</v>
      </c>
      <c r="Q4" s="240" t="s">
        <v>58</v>
      </c>
      <c r="R4" s="240" t="s">
        <v>103</v>
      </c>
      <c r="S4" s="241" t="s">
        <v>2</v>
      </c>
      <c r="T4" s="239" t="s">
        <v>58</v>
      </c>
      <c r="U4" s="239" t="s">
        <v>103</v>
      </c>
      <c r="V4" s="239" t="s">
        <v>2</v>
      </c>
      <c r="W4" s="242" t="s">
        <v>58</v>
      </c>
      <c r="X4" s="240" t="s">
        <v>103</v>
      </c>
      <c r="Y4" s="241" t="s">
        <v>2</v>
      </c>
      <c r="Z4" s="240" t="s">
        <v>58</v>
      </c>
      <c r="AA4" s="240" t="s">
        <v>103</v>
      </c>
      <c r="AB4" s="241" t="s">
        <v>2</v>
      </c>
    </row>
    <row r="5" spans="1:32" s="250" customFormat="1" ht="11.25" customHeight="1">
      <c r="A5" s="244" t="s">
        <v>3</v>
      </c>
      <c r="B5" s="245">
        <v>1</v>
      </c>
      <c r="C5" s="246">
        <v>2</v>
      </c>
      <c r="D5" s="246">
        <v>3</v>
      </c>
      <c r="E5" s="247">
        <v>4</v>
      </c>
      <c r="F5" s="248">
        <v>5</v>
      </c>
      <c r="G5" s="247">
        <v>6</v>
      </c>
      <c r="H5" s="247">
        <v>7</v>
      </c>
      <c r="I5" s="248">
        <v>8</v>
      </c>
      <c r="J5" s="247">
        <v>9</v>
      </c>
      <c r="K5" s="247">
        <v>10</v>
      </c>
      <c r="L5" s="248">
        <v>11</v>
      </c>
      <c r="M5" s="247">
        <v>12</v>
      </c>
      <c r="N5" s="247">
        <v>13</v>
      </c>
      <c r="O5" s="248">
        <v>14</v>
      </c>
      <c r="P5" s="247">
        <v>15</v>
      </c>
      <c r="Q5" s="247">
        <v>16</v>
      </c>
      <c r="R5" s="247">
        <v>17</v>
      </c>
      <c r="S5" s="247">
        <v>18</v>
      </c>
      <c r="T5" s="245">
        <v>19</v>
      </c>
      <c r="U5" s="246">
        <v>20</v>
      </c>
      <c r="V5" s="246">
        <v>21</v>
      </c>
      <c r="W5" s="249">
        <v>22</v>
      </c>
      <c r="X5" s="247">
        <v>23</v>
      </c>
      <c r="Y5" s="247">
        <v>24</v>
      </c>
      <c r="Z5" s="247">
        <v>25</v>
      </c>
      <c r="AA5" s="247">
        <v>26</v>
      </c>
      <c r="AB5" s="247">
        <v>27</v>
      </c>
    </row>
    <row r="6" spans="1:32" s="260" customFormat="1" ht="18" customHeight="1">
      <c r="A6" s="251" t="s">
        <v>16</v>
      </c>
      <c r="B6" s="252">
        <f>SUM(B7:B10)</f>
        <v>3941</v>
      </c>
      <c r="C6" s="253">
        <f>SUM(C7:C10)</f>
        <v>2164</v>
      </c>
      <c r="D6" s="254">
        <f>C6/B6*100</f>
        <v>54.909921339761482</v>
      </c>
      <c r="E6" s="255">
        <f>SUM(E7:E10)</f>
        <v>3812</v>
      </c>
      <c r="F6" s="256">
        <f>SUM(F7:F10)</f>
        <v>2078</v>
      </c>
      <c r="G6" s="257">
        <f>F6/E6*100</f>
        <v>54.51206715634838</v>
      </c>
      <c r="H6" s="255">
        <f>SUM(H7:H10)</f>
        <v>167</v>
      </c>
      <c r="I6" s="256">
        <f>SUM(I7:I10)</f>
        <v>101</v>
      </c>
      <c r="J6" s="257">
        <f t="shared" ref="J6:J10" si="0">I6/H6*100</f>
        <v>60.479041916167667</v>
      </c>
      <c r="K6" s="255">
        <f>SUM(K7:K10)</f>
        <v>84</v>
      </c>
      <c r="L6" s="256">
        <f>SUM(L7:L10)</f>
        <v>42</v>
      </c>
      <c r="M6" s="257">
        <f>L6/K6*100</f>
        <v>50</v>
      </c>
      <c r="N6" s="255">
        <f>SUM(N7:N10)</f>
        <v>83</v>
      </c>
      <c r="O6" s="256">
        <f>SUM(O7:O10)</f>
        <v>29</v>
      </c>
      <c r="P6" s="257">
        <f>O6/N6*100</f>
        <v>34.939759036144579</v>
      </c>
      <c r="Q6" s="255">
        <f>SUM(Q7:Q10)</f>
        <v>2497</v>
      </c>
      <c r="R6" s="255">
        <f>SUM(R7:R10)</f>
        <v>1000</v>
      </c>
      <c r="S6" s="257">
        <f>R6/Q6*100</f>
        <v>40.04805766920304</v>
      </c>
      <c r="T6" s="252">
        <f>SUM(T7:T10)</f>
        <v>3058</v>
      </c>
      <c r="U6" s="253">
        <f>SUM(U7:U10)</f>
        <v>1274</v>
      </c>
      <c r="V6" s="254">
        <f>U6/T6*100</f>
        <v>41.661216481360363</v>
      </c>
      <c r="W6" s="258">
        <f>SUM(W7:W10)</f>
        <v>2998</v>
      </c>
      <c r="X6" s="255">
        <f>SUM(X7:X10)</f>
        <v>1226</v>
      </c>
      <c r="Y6" s="257">
        <f>X6/W6*100</f>
        <v>40.893929286190797</v>
      </c>
      <c r="Z6" s="255">
        <f>SUM(Z7:Z10)</f>
        <v>2530</v>
      </c>
      <c r="AA6" s="255">
        <f>SUM(AA7:AA10)</f>
        <v>550</v>
      </c>
      <c r="AB6" s="257">
        <f>AA6/Z6*100</f>
        <v>21.739130434782609</v>
      </c>
      <c r="AC6" s="259"/>
      <c r="AF6" s="261"/>
    </row>
    <row r="7" spans="1:32" s="261" customFormat="1" ht="24.75" customHeight="1">
      <c r="A7" s="262" t="s">
        <v>104</v>
      </c>
      <c r="B7" s="263">
        <v>1476</v>
      </c>
      <c r="C7" s="264">
        <v>847</v>
      </c>
      <c r="D7" s="254">
        <f t="shared" ref="D7:D10" si="1">C7/B7*100</f>
        <v>57.384823848238483</v>
      </c>
      <c r="E7" s="264">
        <v>1413</v>
      </c>
      <c r="F7" s="265">
        <v>787</v>
      </c>
      <c r="G7" s="266">
        <f t="shared" ref="G7:G10" si="2">F7/E7*100</f>
        <v>55.697098372257599</v>
      </c>
      <c r="H7" s="264">
        <v>65</v>
      </c>
      <c r="I7" s="265">
        <v>43</v>
      </c>
      <c r="J7" s="266">
        <f t="shared" si="0"/>
        <v>66.153846153846146</v>
      </c>
      <c r="K7" s="264">
        <v>36</v>
      </c>
      <c r="L7" s="265">
        <v>18</v>
      </c>
      <c r="M7" s="266">
        <f t="shared" ref="M7:M10" si="3">L7/K7*100</f>
        <v>50</v>
      </c>
      <c r="N7" s="264">
        <v>32</v>
      </c>
      <c r="O7" s="265">
        <v>4</v>
      </c>
      <c r="P7" s="266">
        <f t="shared" ref="P7:P10" si="4">O7/N7*100</f>
        <v>12.5</v>
      </c>
      <c r="Q7" s="264">
        <v>977</v>
      </c>
      <c r="R7" s="267">
        <v>377</v>
      </c>
      <c r="S7" s="266">
        <f t="shared" ref="S7:S10" si="5">R7/Q7*100</f>
        <v>38.587512794268171</v>
      </c>
      <c r="T7" s="268">
        <v>1123</v>
      </c>
      <c r="U7" s="264">
        <v>487</v>
      </c>
      <c r="V7" s="254">
        <f t="shared" ref="V7:V10" si="6">U7/T7*100</f>
        <v>43.365983971504896</v>
      </c>
      <c r="W7" s="269">
        <v>1091</v>
      </c>
      <c r="X7" s="267">
        <v>452</v>
      </c>
      <c r="Y7" s="266">
        <f t="shared" ref="Y7:Y10" si="7">X7/W7*100</f>
        <v>41.429880843263064</v>
      </c>
      <c r="Z7" s="267">
        <v>898</v>
      </c>
      <c r="AA7" s="267">
        <v>208</v>
      </c>
      <c r="AB7" s="266">
        <f t="shared" ref="AB7:AB10" si="8">AA7/Z7*100</f>
        <v>23.162583518930958</v>
      </c>
      <c r="AC7" s="259"/>
      <c r="AD7" s="270"/>
    </row>
    <row r="8" spans="1:32" s="271" customFormat="1" ht="23.25" customHeight="1">
      <c r="A8" s="262" t="s">
        <v>105</v>
      </c>
      <c r="B8" s="263">
        <v>1157</v>
      </c>
      <c r="C8" s="264">
        <v>707</v>
      </c>
      <c r="D8" s="254">
        <f t="shared" si="1"/>
        <v>61.106309420916162</v>
      </c>
      <c r="E8" s="264">
        <v>1108</v>
      </c>
      <c r="F8" s="265">
        <v>689</v>
      </c>
      <c r="G8" s="266">
        <f t="shared" si="2"/>
        <v>62.184115523465699</v>
      </c>
      <c r="H8" s="264">
        <v>57</v>
      </c>
      <c r="I8" s="265">
        <v>38</v>
      </c>
      <c r="J8" s="266">
        <f t="shared" si="0"/>
        <v>66.666666666666657</v>
      </c>
      <c r="K8" s="264">
        <v>16</v>
      </c>
      <c r="L8" s="265">
        <v>17</v>
      </c>
      <c r="M8" s="266">
        <f t="shared" si="3"/>
        <v>106.25</v>
      </c>
      <c r="N8" s="264">
        <v>31</v>
      </c>
      <c r="O8" s="265">
        <v>19</v>
      </c>
      <c r="P8" s="266">
        <f t="shared" si="4"/>
        <v>61.29032258064516</v>
      </c>
      <c r="Q8" s="264">
        <v>700</v>
      </c>
      <c r="R8" s="267">
        <v>320</v>
      </c>
      <c r="S8" s="266">
        <f t="shared" si="5"/>
        <v>45.714285714285715</v>
      </c>
      <c r="T8" s="268">
        <v>872</v>
      </c>
      <c r="U8" s="264">
        <v>404</v>
      </c>
      <c r="V8" s="254">
        <f t="shared" si="6"/>
        <v>46.330275229357795</v>
      </c>
      <c r="W8" s="269">
        <v>850</v>
      </c>
      <c r="X8" s="267">
        <v>396</v>
      </c>
      <c r="Y8" s="266">
        <f t="shared" si="7"/>
        <v>46.588235294117645</v>
      </c>
      <c r="Z8" s="267">
        <v>701</v>
      </c>
      <c r="AA8" s="267">
        <v>156</v>
      </c>
      <c r="AB8" s="266">
        <f t="shared" si="8"/>
        <v>22.25392296718973</v>
      </c>
      <c r="AC8" s="259"/>
      <c r="AD8" s="270"/>
    </row>
    <row r="9" spans="1:32" s="261" customFormat="1" ht="24" customHeight="1">
      <c r="A9" s="272" t="s">
        <v>106</v>
      </c>
      <c r="B9" s="273">
        <v>515</v>
      </c>
      <c r="C9" s="274">
        <v>233</v>
      </c>
      <c r="D9" s="254">
        <f t="shared" si="1"/>
        <v>45.242718446601941</v>
      </c>
      <c r="E9" s="264">
        <v>510</v>
      </c>
      <c r="F9" s="265">
        <v>231</v>
      </c>
      <c r="G9" s="266">
        <f t="shared" si="2"/>
        <v>45.294117647058826</v>
      </c>
      <c r="H9" s="264">
        <v>26</v>
      </c>
      <c r="I9" s="265">
        <v>8</v>
      </c>
      <c r="J9" s="266">
        <f t="shared" si="0"/>
        <v>30.76923076923077</v>
      </c>
      <c r="K9" s="264">
        <v>16</v>
      </c>
      <c r="L9" s="265">
        <v>3</v>
      </c>
      <c r="M9" s="266">
        <f t="shared" si="3"/>
        <v>18.75</v>
      </c>
      <c r="N9" s="264">
        <v>14</v>
      </c>
      <c r="O9" s="265">
        <v>5</v>
      </c>
      <c r="P9" s="266">
        <f t="shared" si="4"/>
        <v>35.714285714285715</v>
      </c>
      <c r="Q9" s="264">
        <v>346</v>
      </c>
      <c r="R9" s="267">
        <v>125</v>
      </c>
      <c r="S9" s="266">
        <f t="shared" si="5"/>
        <v>36.127167630057805</v>
      </c>
      <c r="T9" s="275">
        <v>408</v>
      </c>
      <c r="U9" s="274">
        <v>142</v>
      </c>
      <c r="V9" s="254">
        <f t="shared" si="6"/>
        <v>34.803921568627452</v>
      </c>
      <c r="W9" s="269">
        <v>407</v>
      </c>
      <c r="X9" s="267">
        <v>141</v>
      </c>
      <c r="Y9" s="266">
        <f t="shared" si="7"/>
        <v>34.643734643734639</v>
      </c>
      <c r="Z9" s="267">
        <v>365</v>
      </c>
      <c r="AA9" s="267">
        <v>80</v>
      </c>
      <c r="AB9" s="266">
        <f t="shared" si="8"/>
        <v>21.917808219178081</v>
      </c>
      <c r="AC9" s="259"/>
      <c r="AD9" s="270"/>
    </row>
    <row r="10" spans="1:32" s="261" customFormat="1" ht="21" customHeight="1">
      <c r="A10" s="272" t="s">
        <v>107</v>
      </c>
      <c r="B10" s="273">
        <v>793</v>
      </c>
      <c r="C10" s="274">
        <v>377</v>
      </c>
      <c r="D10" s="254">
        <f t="shared" si="1"/>
        <v>47.540983606557376</v>
      </c>
      <c r="E10" s="264">
        <v>781</v>
      </c>
      <c r="F10" s="265">
        <v>371</v>
      </c>
      <c r="G10" s="266">
        <f t="shared" si="2"/>
        <v>47.503201024327787</v>
      </c>
      <c r="H10" s="264">
        <v>19</v>
      </c>
      <c r="I10" s="265">
        <v>12</v>
      </c>
      <c r="J10" s="266">
        <f t="shared" si="0"/>
        <v>63.157894736842103</v>
      </c>
      <c r="K10" s="264">
        <v>16</v>
      </c>
      <c r="L10" s="265">
        <v>4</v>
      </c>
      <c r="M10" s="266">
        <f t="shared" si="3"/>
        <v>25</v>
      </c>
      <c r="N10" s="264">
        <v>6</v>
      </c>
      <c r="O10" s="265">
        <v>1</v>
      </c>
      <c r="P10" s="266">
        <f t="shared" si="4"/>
        <v>16.666666666666664</v>
      </c>
      <c r="Q10" s="264">
        <v>474</v>
      </c>
      <c r="R10" s="267">
        <v>178</v>
      </c>
      <c r="S10" s="266">
        <f t="shared" si="5"/>
        <v>37.552742616033754</v>
      </c>
      <c r="T10" s="275">
        <v>655</v>
      </c>
      <c r="U10" s="274">
        <v>241</v>
      </c>
      <c r="V10" s="254">
        <f t="shared" si="6"/>
        <v>36.793893129770993</v>
      </c>
      <c r="W10" s="269">
        <v>650</v>
      </c>
      <c r="X10" s="267">
        <v>237</v>
      </c>
      <c r="Y10" s="266">
        <f t="shared" si="7"/>
        <v>36.46153846153846</v>
      </c>
      <c r="Z10" s="267">
        <v>566</v>
      </c>
      <c r="AA10" s="267">
        <v>106</v>
      </c>
      <c r="AB10" s="266">
        <f t="shared" si="8"/>
        <v>18.727915194346288</v>
      </c>
      <c r="AC10" s="259"/>
      <c r="AD10" s="270"/>
    </row>
    <row r="11" spans="1:32">
      <c r="K11" s="277"/>
      <c r="L11" s="277"/>
      <c r="M11" s="277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</row>
    <row r="12" spans="1:32" ht="30" customHeight="1">
      <c r="K12" s="277"/>
      <c r="L12" s="277"/>
      <c r="M12" s="277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</row>
    <row r="13" spans="1:32">
      <c r="K13" s="277"/>
      <c r="L13" s="277"/>
      <c r="M13" s="277"/>
      <c r="N13" s="277"/>
      <c r="O13" s="277"/>
      <c r="P13" s="277"/>
      <c r="Q13" s="277"/>
      <c r="R13" s="277"/>
      <c r="S13" s="277"/>
      <c r="W13" s="278"/>
      <c r="X13" s="277"/>
      <c r="Y13" s="277"/>
    </row>
    <row r="14" spans="1:32">
      <c r="K14" s="277"/>
      <c r="L14" s="277"/>
      <c r="M14" s="277"/>
      <c r="N14" s="277"/>
      <c r="O14" s="277"/>
      <c r="P14" s="277"/>
      <c r="Q14" s="277"/>
      <c r="R14" s="277"/>
      <c r="S14" s="277"/>
      <c r="W14" s="278"/>
      <c r="X14" s="277"/>
      <c r="Y14" s="277"/>
    </row>
    <row r="15" spans="1:32">
      <c r="K15" s="277"/>
      <c r="L15" s="277"/>
      <c r="M15" s="277"/>
      <c r="N15" s="277"/>
      <c r="O15" s="277"/>
      <c r="P15" s="277"/>
      <c r="Q15" s="277"/>
      <c r="R15" s="277"/>
      <c r="S15" s="277"/>
      <c r="W15" s="278"/>
      <c r="X15" s="277"/>
      <c r="Y15" s="277"/>
    </row>
    <row r="16" spans="1:32">
      <c r="K16" s="277"/>
      <c r="L16" s="277"/>
      <c r="M16" s="277"/>
      <c r="N16" s="277"/>
      <c r="O16" s="277"/>
      <c r="P16" s="277"/>
      <c r="Q16" s="277"/>
      <c r="R16" s="277"/>
      <c r="S16" s="277"/>
      <c r="W16" s="278"/>
      <c r="X16" s="277"/>
      <c r="Y16" s="277"/>
    </row>
    <row r="17" spans="11:25">
      <c r="K17" s="277"/>
      <c r="L17" s="277"/>
      <c r="M17" s="277"/>
      <c r="N17" s="277"/>
      <c r="O17" s="277"/>
      <c r="P17" s="277"/>
      <c r="Q17" s="277"/>
      <c r="R17" s="277"/>
      <c r="S17" s="277"/>
      <c r="W17" s="278"/>
      <c r="X17" s="277"/>
      <c r="Y17" s="277"/>
    </row>
    <row r="18" spans="11:25">
      <c r="K18" s="277"/>
      <c r="L18" s="277"/>
      <c r="M18" s="277"/>
      <c r="N18" s="277"/>
      <c r="O18" s="277"/>
      <c r="P18" s="277"/>
      <c r="Q18" s="277"/>
      <c r="R18" s="277"/>
      <c r="S18" s="277"/>
      <c r="W18" s="278"/>
      <c r="X18" s="277"/>
      <c r="Y18" s="277"/>
    </row>
    <row r="19" spans="11:25">
      <c r="K19" s="277"/>
      <c r="L19" s="277"/>
      <c r="M19" s="277"/>
      <c r="N19" s="277"/>
      <c r="O19" s="277"/>
      <c r="P19" s="277"/>
      <c r="Q19" s="277"/>
      <c r="R19" s="277"/>
      <c r="S19" s="277"/>
      <c r="W19" s="278"/>
      <c r="X19" s="277"/>
      <c r="Y19" s="277"/>
    </row>
    <row r="20" spans="11:25">
      <c r="K20" s="277"/>
      <c r="L20" s="277"/>
      <c r="M20" s="277"/>
      <c r="N20" s="277"/>
      <c r="O20" s="277"/>
      <c r="P20" s="277"/>
      <c r="Q20" s="277"/>
      <c r="R20" s="277"/>
      <c r="S20" s="277"/>
      <c r="W20" s="278"/>
      <c r="X20" s="277"/>
      <c r="Y20" s="277"/>
    </row>
    <row r="21" spans="11:25">
      <c r="K21" s="277"/>
      <c r="L21" s="277"/>
      <c r="M21" s="277"/>
      <c r="N21" s="277"/>
      <c r="O21" s="277"/>
      <c r="P21" s="277"/>
      <c r="Q21" s="277"/>
      <c r="R21" s="277"/>
      <c r="S21" s="277"/>
      <c r="W21" s="278"/>
      <c r="X21" s="277"/>
      <c r="Y21" s="277"/>
    </row>
    <row r="22" spans="11:25">
      <c r="K22" s="277"/>
      <c r="L22" s="277"/>
      <c r="M22" s="277"/>
      <c r="N22" s="277"/>
      <c r="O22" s="277"/>
      <c r="P22" s="277"/>
      <c r="Q22" s="277"/>
      <c r="R22" s="277"/>
      <c r="S22" s="277"/>
      <c r="W22" s="278"/>
      <c r="X22" s="277"/>
      <c r="Y22" s="277"/>
    </row>
    <row r="23" spans="11:25">
      <c r="K23" s="277"/>
      <c r="L23" s="277"/>
      <c r="M23" s="277"/>
      <c r="N23" s="277"/>
      <c r="O23" s="277"/>
      <c r="P23" s="277"/>
      <c r="Q23" s="277"/>
      <c r="R23" s="277"/>
      <c r="S23" s="277"/>
      <c r="W23" s="278"/>
      <c r="X23" s="277"/>
      <c r="Y23" s="277"/>
    </row>
    <row r="24" spans="11:25">
      <c r="K24" s="277"/>
      <c r="L24" s="277"/>
      <c r="M24" s="277"/>
      <c r="N24" s="277"/>
      <c r="O24" s="277"/>
      <c r="P24" s="277"/>
      <c r="Q24" s="277"/>
      <c r="R24" s="277"/>
      <c r="S24" s="277"/>
      <c r="W24" s="278"/>
      <c r="X24" s="277"/>
      <c r="Y24" s="277"/>
    </row>
    <row r="25" spans="11:25">
      <c r="K25" s="277"/>
      <c r="L25" s="277"/>
      <c r="M25" s="277"/>
      <c r="N25" s="277"/>
      <c r="O25" s="277"/>
      <c r="P25" s="277"/>
      <c r="Q25" s="277"/>
      <c r="R25" s="277"/>
      <c r="S25" s="277"/>
      <c r="W25" s="278"/>
      <c r="X25" s="277"/>
      <c r="Y25" s="277"/>
    </row>
    <row r="26" spans="11:25">
      <c r="K26" s="277"/>
      <c r="L26" s="277"/>
      <c r="M26" s="277"/>
      <c r="N26" s="277"/>
      <c r="O26" s="277"/>
      <c r="P26" s="277"/>
      <c r="Q26" s="277"/>
      <c r="R26" s="277"/>
      <c r="S26" s="277"/>
      <c r="W26" s="278"/>
      <c r="X26" s="277"/>
      <c r="Y26" s="277"/>
    </row>
    <row r="27" spans="11:25">
      <c r="K27" s="277"/>
      <c r="L27" s="277"/>
      <c r="M27" s="277"/>
      <c r="N27" s="277"/>
      <c r="O27" s="277"/>
      <c r="P27" s="277"/>
      <c r="Q27" s="277"/>
      <c r="R27" s="277"/>
      <c r="S27" s="277"/>
      <c r="W27" s="278"/>
      <c r="X27" s="277"/>
      <c r="Y27" s="277"/>
    </row>
    <row r="28" spans="11:25">
      <c r="K28" s="277"/>
      <c r="L28" s="277"/>
      <c r="M28" s="277"/>
      <c r="N28" s="277"/>
      <c r="O28" s="277"/>
      <c r="P28" s="277"/>
      <c r="Q28" s="277"/>
      <c r="R28" s="277"/>
      <c r="S28" s="277"/>
      <c r="W28" s="278"/>
      <c r="X28" s="277"/>
      <c r="Y28" s="277"/>
    </row>
    <row r="29" spans="11:25">
      <c r="K29" s="277"/>
      <c r="L29" s="277"/>
      <c r="M29" s="277"/>
      <c r="N29" s="277"/>
      <c r="O29" s="277"/>
      <c r="P29" s="277"/>
      <c r="Q29" s="277"/>
      <c r="R29" s="277"/>
      <c r="S29" s="277"/>
      <c r="W29" s="278"/>
      <c r="X29" s="277"/>
      <c r="Y29" s="277"/>
    </row>
    <row r="30" spans="11:25">
      <c r="K30" s="277"/>
      <c r="L30" s="277"/>
      <c r="M30" s="277"/>
      <c r="N30" s="277"/>
      <c r="O30" s="277"/>
      <c r="P30" s="277"/>
      <c r="Q30" s="277"/>
      <c r="R30" s="277"/>
      <c r="S30" s="277"/>
      <c r="W30" s="278"/>
      <c r="X30" s="277"/>
      <c r="Y30" s="277"/>
    </row>
    <row r="31" spans="11:25">
      <c r="K31" s="277"/>
      <c r="L31" s="277"/>
      <c r="M31" s="277"/>
      <c r="N31" s="277"/>
      <c r="O31" s="277"/>
      <c r="P31" s="277"/>
      <c r="Q31" s="277"/>
      <c r="R31" s="277"/>
      <c r="S31" s="277"/>
      <c r="W31" s="278"/>
      <c r="X31" s="277"/>
      <c r="Y31" s="277"/>
    </row>
    <row r="32" spans="11:25">
      <c r="K32" s="277"/>
      <c r="L32" s="277"/>
      <c r="M32" s="277"/>
      <c r="N32" s="277"/>
      <c r="O32" s="277"/>
      <c r="P32" s="277"/>
      <c r="Q32" s="277"/>
      <c r="R32" s="277"/>
      <c r="S32" s="277"/>
      <c r="W32" s="278"/>
      <c r="X32" s="277"/>
      <c r="Y32" s="277"/>
    </row>
    <row r="33" spans="11:25">
      <c r="K33" s="277"/>
      <c r="L33" s="277"/>
      <c r="M33" s="277"/>
      <c r="N33" s="277"/>
      <c r="O33" s="277"/>
      <c r="P33" s="277"/>
      <c r="Q33" s="277"/>
      <c r="R33" s="277"/>
      <c r="S33" s="277"/>
      <c r="W33" s="278"/>
      <c r="X33" s="277"/>
      <c r="Y33" s="277"/>
    </row>
    <row r="34" spans="11:25">
      <c r="K34" s="277"/>
      <c r="L34" s="277"/>
      <c r="M34" s="277"/>
      <c r="N34" s="277"/>
      <c r="O34" s="277"/>
      <c r="P34" s="277"/>
      <c r="Q34" s="277"/>
      <c r="R34" s="277"/>
      <c r="S34" s="277"/>
      <c r="W34" s="278"/>
      <c r="X34" s="277"/>
      <c r="Y34" s="277"/>
    </row>
    <row r="35" spans="11:25">
      <c r="K35" s="277"/>
      <c r="L35" s="277"/>
      <c r="M35" s="277"/>
      <c r="N35" s="277"/>
      <c r="O35" s="277"/>
      <c r="P35" s="277"/>
      <c r="Q35" s="277"/>
      <c r="R35" s="277"/>
      <c r="S35" s="277"/>
      <c r="W35" s="278"/>
      <c r="X35" s="277"/>
      <c r="Y35" s="277"/>
    </row>
    <row r="36" spans="11:25">
      <c r="K36" s="277"/>
      <c r="L36" s="277"/>
      <c r="M36" s="277"/>
      <c r="N36" s="277"/>
      <c r="O36" s="277"/>
      <c r="P36" s="277"/>
      <c r="Q36" s="277"/>
      <c r="R36" s="277"/>
      <c r="S36" s="277"/>
      <c r="W36" s="278"/>
      <c r="X36" s="277"/>
      <c r="Y36" s="277"/>
    </row>
    <row r="37" spans="11:25">
      <c r="K37" s="277"/>
      <c r="L37" s="277"/>
      <c r="M37" s="277"/>
      <c r="N37" s="277"/>
      <c r="O37" s="277"/>
      <c r="P37" s="277"/>
      <c r="Q37" s="277"/>
      <c r="R37" s="277"/>
      <c r="S37" s="277"/>
      <c r="W37" s="278"/>
      <c r="X37" s="277"/>
      <c r="Y37" s="277"/>
    </row>
    <row r="38" spans="11:25">
      <c r="K38" s="277"/>
      <c r="L38" s="277"/>
      <c r="M38" s="277"/>
      <c r="N38" s="277"/>
      <c r="O38" s="277"/>
      <c r="P38" s="277"/>
      <c r="Q38" s="277"/>
      <c r="R38" s="277"/>
      <c r="S38" s="277"/>
      <c r="W38" s="278"/>
      <c r="X38" s="277"/>
      <c r="Y38" s="277"/>
    </row>
    <row r="39" spans="11:25">
      <c r="K39" s="277"/>
      <c r="L39" s="277"/>
      <c r="M39" s="277"/>
      <c r="N39" s="277"/>
      <c r="O39" s="277"/>
      <c r="P39" s="277"/>
      <c r="Q39" s="277"/>
      <c r="R39" s="277"/>
      <c r="S39" s="277"/>
      <c r="W39" s="278"/>
      <c r="X39" s="277"/>
      <c r="Y39" s="277"/>
    </row>
    <row r="40" spans="11:25">
      <c r="K40" s="277"/>
      <c r="L40" s="277"/>
      <c r="M40" s="277"/>
      <c r="N40" s="277"/>
      <c r="O40" s="277"/>
      <c r="P40" s="277"/>
      <c r="Q40" s="277"/>
      <c r="R40" s="277"/>
      <c r="S40" s="277"/>
      <c r="W40" s="278"/>
      <c r="X40" s="277"/>
      <c r="Y40" s="277"/>
    </row>
    <row r="41" spans="11:25">
      <c r="K41" s="277"/>
      <c r="L41" s="277"/>
      <c r="M41" s="277"/>
      <c r="N41" s="277"/>
      <c r="O41" s="277"/>
      <c r="P41" s="277"/>
      <c r="Q41" s="277"/>
      <c r="R41" s="277"/>
      <c r="S41" s="277"/>
      <c r="W41" s="278"/>
      <c r="X41" s="277"/>
      <c r="Y41" s="277"/>
    </row>
    <row r="42" spans="11:25">
      <c r="K42" s="277"/>
      <c r="L42" s="277"/>
      <c r="M42" s="277"/>
      <c r="N42" s="277"/>
      <c r="O42" s="277"/>
      <c r="P42" s="277"/>
      <c r="Q42" s="277"/>
      <c r="R42" s="277"/>
      <c r="S42" s="277"/>
      <c r="W42" s="278"/>
      <c r="X42" s="277"/>
      <c r="Y42" s="277"/>
    </row>
    <row r="43" spans="11:25">
      <c r="K43" s="277"/>
      <c r="L43" s="277"/>
      <c r="M43" s="277"/>
      <c r="N43" s="277"/>
      <c r="O43" s="277"/>
      <c r="P43" s="277"/>
      <c r="Q43" s="277"/>
      <c r="R43" s="277"/>
      <c r="S43" s="277"/>
      <c r="W43" s="278"/>
      <c r="X43" s="277"/>
      <c r="Y43" s="277"/>
    </row>
    <row r="44" spans="11:25">
      <c r="K44" s="277"/>
      <c r="L44" s="277"/>
      <c r="M44" s="277"/>
      <c r="N44" s="277"/>
      <c r="O44" s="277"/>
      <c r="P44" s="277"/>
      <c r="Q44" s="277"/>
      <c r="R44" s="277"/>
      <c r="S44" s="277"/>
      <c r="W44" s="278"/>
      <c r="X44" s="277"/>
      <c r="Y44" s="277"/>
    </row>
    <row r="45" spans="11:25">
      <c r="K45" s="277"/>
      <c r="L45" s="277"/>
      <c r="M45" s="277"/>
      <c r="N45" s="277"/>
      <c r="O45" s="277"/>
      <c r="P45" s="277"/>
      <c r="Q45" s="277"/>
      <c r="R45" s="277"/>
      <c r="S45" s="277"/>
      <c r="W45" s="278"/>
      <c r="X45" s="277"/>
      <c r="Y45" s="277"/>
    </row>
    <row r="46" spans="11:25">
      <c r="K46" s="277"/>
      <c r="L46" s="277"/>
      <c r="M46" s="277"/>
      <c r="N46" s="277"/>
      <c r="O46" s="277"/>
      <c r="P46" s="277"/>
      <c r="Q46" s="277"/>
      <c r="R46" s="277"/>
      <c r="S46" s="277"/>
      <c r="W46" s="278"/>
      <c r="X46" s="277"/>
      <c r="Y46" s="277"/>
    </row>
    <row r="47" spans="11:25">
      <c r="K47" s="277"/>
      <c r="L47" s="277"/>
      <c r="M47" s="277"/>
      <c r="N47" s="277"/>
      <c r="O47" s="277"/>
      <c r="P47" s="277"/>
      <c r="Q47" s="277"/>
      <c r="R47" s="277"/>
      <c r="S47" s="277"/>
      <c r="W47" s="278"/>
      <c r="X47" s="277"/>
      <c r="Y47" s="277"/>
    </row>
    <row r="48" spans="11:25">
      <c r="K48" s="277"/>
      <c r="L48" s="277"/>
      <c r="M48" s="277"/>
      <c r="N48" s="277"/>
      <c r="O48" s="277"/>
      <c r="P48" s="277"/>
      <c r="Q48" s="277"/>
      <c r="R48" s="277"/>
      <c r="S48" s="277"/>
      <c r="W48" s="278"/>
      <c r="X48" s="277"/>
      <c r="Y48" s="277"/>
    </row>
    <row r="49" spans="11:25">
      <c r="K49" s="277"/>
      <c r="L49" s="277"/>
      <c r="M49" s="277"/>
      <c r="N49" s="277"/>
      <c r="O49" s="277"/>
      <c r="P49" s="277"/>
      <c r="Q49" s="277"/>
      <c r="R49" s="277"/>
      <c r="S49" s="277"/>
      <c r="W49" s="278"/>
      <c r="X49" s="277"/>
      <c r="Y49" s="277"/>
    </row>
    <row r="50" spans="11:25">
      <c r="K50" s="277"/>
      <c r="L50" s="277"/>
      <c r="M50" s="277"/>
      <c r="N50" s="277"/>
      <c r="O50" s="277"/>
      <c r="P50" s="277"/>
      <c r="Q50" s="277"/>
      <c r="R50" s="277"/>
      <c r="S50" s="277"/>
      <c r="W50" s="278"/>
      <c r="X50" s="277"/>
      <c r="Y50" s="277"/>
    </row>
    <row r="51" spans="11:25">
      <c r="K51" s="277"/>
      <c r="L51" s="277"/>
      <c r="M51" s="277"/>
      <c r="N51" s="277"/>
      <c r="O51" s="277"/>
      <c r="P51" s="277"/>
      <c r="Q51" s="277"/>
      <c r="R51" s="277"/>
      <c r="S51" s="277"/>
      <c r="W51" s="278"/>
      <c r="X51" s="277"/>
      <c r="Y51" s="277"/>
    </row>
    <row r="52" spans="11:25">
      <c r="K52" s="277"/>
      <c r="L52" s="277"/>
      <c r="M52" s="277"/>
      <c r="N52" s="277"/>
      <c r="O52" s="277"/>
      <c r="P52" s="277"/>
      <c r="Q52" s="277"/>
      <c r="R52" s="277"/>
      <c r="S52" s="277"/>
      <c r="W52" s="278"/>
      <c r="X52" s="277"/>
      <c r="Y52" s="277"/>
    </row>
    <row r="53" spans="11:25">
      <c r="K53" s="277"/>
      <c r="L53" s="277"/>
      <c r="M53" s="277"/>
      <c r="N53" s="277"/>
      <c r="O53" s="277"/>
      <c r="P53" s="277"/>
      <c r="Q53" s="277"/>
      <c r="R53" s="277"/>
      <c r="S53" s="277"/>
      <c r="W53" s="278"/>
      <c r="X53" s="277"/>
      <c r="Y53" s="277"/>
    </row>
    <row r="54" spans="11:25">
      <c r="K54" s="277"/>
      <c r="L54" s="277"/>
      <c r="M54" s="277"/>
      <c r="N54" s="277"/>
      <c r="O54" s="277"/>
      <c r="P54" s="277"/>
      <c r="Q54" s="277"/>
      <c r="R54" s="277"/>
      <c r="S54" s="277"/>
      <c r="W54" s="278"/>
      <c r="X54" s="277"/>
      <c r="Y54" s="277"/>
    </row>
    <row r="55" spans="11:25">
      <c r="K55" s="277"/>
      <c r="L55" s="277"/>
      <c r="M55" s="277"/>
      <c r="N55" s="277"/>
      <c r="O55" s="277"/>
      <c r="P55" s="277"/>
      <c r="Q55" s="277"/>
      <c r="R55" s="277"/>
      <c r="S55" s="277"/>
      <c r="W55" s="278"/>
      <c r="X55" s="277"/>
      <c r="Y55" s="277"/>
    </row>
    <row r="56" spans="11:25">
      <c r="K56" s="277"/>
      <c r="L56" s="277"/>
      <c r="M56" s="277"/>
      <c r="N56" s="277"/>
      <c r="O56" s="277"/>
      <c r="P56" s="277"/>
      <c r="Q56" s="277"/>
      <c r="R56" s="277"/>
      <c r="S56" s="277"/>
      <c r="W56" s="278"/>
      <c r="X56" s="277"/>
      <c r="Y56" s="277"/>
    </row>
    <row r="57" spans="11:25">
      <c r="K57" s="277"/>
      <c r="L57" s="277"/>
      <c r="M57" s="277"/>
      <c r="N57" s="277"/>
      <c r="O57" s="277"/>
      <c r="P57" s="277"/>
      <c r="Q57" s="277"/>
      <c r="R57" s="277"/>
      <c r="S57" s="277"/>
      <c r="W57" s="278"/>
      <c r="X57" s="277"/>
      <c r="Y57" s="277"/>
    </row>
    <row r="58" spans="11:25">
      <c r="K58" s="277"/>
      <c r="L58" s="277"/>
      <c r="M58" s="277"/>
      <c r="N58" s="277"/>
      <c r="O58" s="277"/>
      <c r="P58" s="277"/>
      <c r="Q58" s="277"/>
      <c r="R58" s="277"/>
      <c r="S58" s="277"/>
      <c r="W58" s="278"/>
      <c r="X58" s="277"/>
      <c r="Y58" s="277"/>
    </row>
  </sheetData>
  <mergeCells count="14">
    <mergeCell ref="A3:A4"/>
    <mergeCell ref="B3:D3"/>
    <mergeCell ref="E3:G3"/>
    <mergeCell ref="H3:J3"/>
    <mergeCell ref="K3:M3"/>
    <mergeCell ref="T3:V3"/>
    <mergeCell ref="W3:Y3"/>
    <mergeCell ref="Z3:AB3"/>
    <mergeCell ref="N11:AB12"/>
    <mergeCell ref="B1:M1"/>
    <mergeCell ref="X2:Y2"/>
    <mergeCell ref="Z2:AA2"/>
    <mergeCell ref="N3:P3"/>
    <mergeCell ref="Q3:S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3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D36" sqref="D35:D36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07" t="s">
        <v>108</v>
      </c>
      <c r="B1" s="307"/>
      <c r="C1" s="307"/>
      <c r="D1" s="307"/>
      <c r="E1" s="307"/>
    </row>
    <row r="2" spans="1:11" s="2" customFormat="1" ht="23.25" customHeight="1">
      <c r="A2" s="302" t="s">
        <v>0</v>
      </c>
      <c r="B2" s="308" t="s">
        <v>94</v>
      </c>
      <c r="C2" s="308" t="s">
        <v>109</v>
      </c>
      <c r="D2" s="305" t="s">
        <v>1</v>
      </c>
      <c r="E2" s="306"/>
    </row>
    <row r="3" spans="1:11" s="2" customFormat="1" ht="42" customHeight="1">
      <c r="A3" s="303"/>
      <c r="B3" s="309"/>
      <c r="C3" s="309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110</v>
      </c>
      <c r="B5" s="19">
        <v>768</v>
      </c>
      <c r="C5" s="19">
        <v>469</v>
      </c>
      <c r="D5" s="9">
        <f>C5/B5*100</f>
        <v>61.067708333333336</v>
      </c>
      <c r="E5" s="20">
        <f>C5-B5</f>
        <v>-299</v>
      </c>
      <c r="K5" s="10"/>
    </row>
    <row r="6" spans="1:11" s="2" customFormat="1" ht="31.5" customHeight="1">
      <c r="A6" s="228" t="s">
        <v>111</v>
      </c>
      <c r="B6" s="19">
        <v>738</v>
      </c>
      <c r="C6" s="19">
        <v>437</v>
      </c>
      <c r="D6" s="9">
        <f>C6/B6*100</f>
        <v>59.214092140921402</v>
      </c>
      <c r="E6" s="20">
        <f t="shared" ref="E6:E10" si="0">C6-B6</f>
        <v>-301</v>
      </c>
      <c r="K6" s="10"/>
    </row>
    <row r="7" spans="1:11" s="2" customFormat="1" ht="54.75" customHeight="1">
      <c r="A7" s="11" t="s">
        <v>90</v>
      </c>
      <c r="B7" s="19">
        <v>32</v>
      </c>
      <c r="C7" s="19">
        <v>23</v>
      </c>
      <c r="D7" s="9">
        <f t="shared" ref="D7:D10" si="1">C7/B7*100</f>
        <v>71.875</v>
      </c>
      <c r="E7" s="20">
        <f t="shared" si="0"/>
        <v>-9</v>
      </c>
      <c r="K7" s="10"/>
    </row>
    <row r="8" spans="1:11" s="2" customFormat="1" ht="35.25" customHeight="1">
      <c r="A8" s="12" t="s">
        <v>112</v>
      </c>
      <c r="B8" s="280">
        <v>7</v>
      </c>
      <c r="C8" s="281">
        <v>10</v>
      </c>
      <c r="D8" s="9">
        <f t="shared" si="1"/>
        <v>142.85714285714286</v>
      </c>
      <c r="E8" s="20">
        <f t="shared" si="0"/>
        <v>3</v>
      </c>
      <c r="K8" s="10"/>
    </row>
    <row r="9" spans="1:11" s="2" customFormat="1" ht="45.75" customHeight="1">
      <c r="A9" s="12" t="s">
        <v>51</v>
      </c>
      <c r="B9" s="281">
        <v>11</v>
      </c>
      <c r="C9" s="281">
        <v>2</v>
      </c>
      <c r="D9" s="9">
        <f t="shared" si="1"/>
        <v>18.181818181818183</v>
      </c>
      <c r="E9" s="20">
        <f t="shared" si="0"/>
        <v>-9</v>
      </c>
      <c r="K9" s="10"/>
    </row>
    <row r="10" spans="1:11" s="2" customFormat="1" ht="55.5" customHeight="1">
      <c r="A10" s="12" t="s">
        <v>52</v>
      </c>
      <c r="B10" s="19">
        <v>553</v>
      </c>
      <c r="C10" s="19">
        <v>232</v>
      </c>
      <c r="D10" s="9">
        <f t="shared" si="1"/>
        <v>41.952983725135624</v>
      </c>
      <c r="E10" s="20">
        <f t="shared" si="0"/>
        <v>-321</v>
      </c>
      <c r="K10" s="10"/>
    </row>
    <row r="11" spans="1:11" s="2" customFormat="1" ht="12.75" customHeight="1">
      <c r="A11" s="298" t="s">
        <v>9</v>
      </c>
      <c r="B11" s="299"/>
      <c r="C11" s="299"/>
      <c r="D11" s="299"/>
      <c r="E11" s="299"/>
      <c r="K11" s="10"/>
    </row>
    <row r="12" spans="1:11" s="2" customFormat="1" ht="15" customHeight="1">
      <c r="A12" s="300"/>
      <c r="B12" s="301"/>
      <c r="C12" s="301"/>
      <c r="D12" s="301"/>
      <c r="E12" s="301"/>
      <c r="K12" s="10"/>
    </row>
    <row r="13" spans="1:11" s="2" customFormat="1" ht="20.25" customHeight="1">
      <c r="A13" s="302" t="s">
        <v>0</v>
      </c>
      <c r="B13" s="304" t="s">
        <v>113</v>
      </c>
      <c r="C13" s="304" t="s">
        <v>80</v>
      </c>
      <c r="D13" s="305" t="s">
        <v>1</v>
      </c>
      <c r="E13" s="306"/>
      <c r="K13" s="10"/>
    </row>
    <row r="14" spans="1:11" ht="35.25" customHeight="1">
      <c r="A14" s="303"/>
      <c r="B14" s="304"/>
      <c r="C14" s="304"/>
      <c r="D14" s="3" t="s">
        <v>2</v>
      </c>
      <c r="E14" s="4" t="s">
        <v>10</v>
      </c>
      <c r="K14" s="10"/>
    </row>
    <row r="15" spans="1:11" ht="24" customHeight="1">
      <c r="A15" s="8" t="s">
        <v>110</v>
      </c>
      <c r="B15" s="227">
        <v>619</v>
      </c>
      <c r="C15" s="227">
        <v>236</v>
      </c>
      <c r="D15" s="164">
        <f>C15/B15*100</f>
        <v>38.126009693053312</v>
      </c>
      <c r="E15" s="21">
        <f>C15-B15</f>
        <v>-383</v>
      </c>
      <c r="K15" s="10"/>
    </row>
    <row r="16" spans="1:11" ht="25.5" customHeight="1">
      <c r="A16" s="226" t="s">
        <v>85</v>
      </c>
      <c r="B16" s="227">
        <v>603</v>
      </c>
      <c r="C16" s="227">
        <v>214</v>
      </c>
      <c r="D16" s="164">
        <f t="shared" ref="D16:D17" si="2">C16/B16*100</f>
        <v>35.489220563847432</v>
      </c>
      <c r="E16" s="21">
        <f t="shared" ref="E16:E17" si="3">C16-B16</f>
        <v>-389</v>
      </c>
      <c r="K16" s="10"/>
    </row>
    <row r="17" spans="1:11" ht="33.75" customHeight="1">
      <c r="A17" s="13" t="s">
        <v>53</v>
      </c>
      <c r="B17" s="227">
        <v>549</v>
      </c>
      <c r="C17" s="227">
        <v>120</v>
      </c>
      <c r="D17" s="164">
        <f t="shared" si="2"/>
        <v>21.857923497267759</v>
      </c>
      <c r="E17" s="21">
        <f t="shared" si="3"/>
        <v>-429</v>
      </c>
      <c r="K17" s="10"/>
    </row>
    <row r="18" spans="1:11" ht="41.25" customHeight="1">
      <c r="A18" s="296">
        <v>214</v>
      </c>
      <c r="B18" s="296"/>
      <c r="C18" s="296"/>
      <c r="D18" s="296"/>
      <c r="E18" s="296"/>
    </row>
    <row r="21" spans="1:11">
      <c r="A21" s="282"/>
    </row>
  </sheetData>
  <mergeCells count="11">
    <mergeCell ref="A11:E12"/>
    <mergeCell ref="A1:E1"/>
    <mergeCell ref="A2:A3"/>
    <mergeCell ref="B2:B3"/>
    <mergeCell ref="C2:C3"/>
    <mergeCell ref="D2:E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8"/>
  <sheetViews>
    <sheetView view="pageBreakPreview" zoomScale="90" zoomScaleNormal="90" zoomScaleSheetLayoutView="90" workbookViewId="0">
      <selection activeCell="D32" sqref="D32"/>
    </sheetView>
  </sheetViews>
  <sheetFormatPr defaultColWidth="9.109375" defaultRowHeight="13.8"/>
  <cols>
    <col min="1" max="1" width="30.44140625" style="276" customWidth="1"/>
    <col min="2" max="2" width="9.5546875" style="276" customWidth="1"/>
    <col min="3" max="3" width="9.33203125" style="276" customWidth="1"/>
    <col min="4" max="4" width="9.109375" style="276" customWidth="1"/>
    <col min="5" max="13" width="8.6640625" style="276" customWidth="1"/>
    <col min="14" max="15" width="9.44140625" style="276" customWidth="1"/>
    <col min="16" max="16" width="8.5546875" style="276" customWidth="1"/>
    <col min="17" max="18" width="9.44140625" style="276" customWidth="1"/>
    <col min="19" max="19" width="8.5546875" style="276" customWidth="1"/>
    <col min="20" max="20" width="9.5546875" style="276" customWidth="1"/>
    <col min="21" max="21" width="9.33203125" style="276" customWidth="1"/>
    <col min="22" max="22" width="9.109375" style="276" customWidth="1"/>
    <col min="23" max="23" width="8.6640625" style="276" customWidth="1"/>
    <col min="24" max="24" width="8.88671875" style="276" customWidth="1"/>
    <col min="25" max="25" width="8.5546875" style="276" customWidth="1"/>
    <col min="26" max="16384" width="9.109375" style="276"/>
  </cols>
  <sheetData>
    <row r="1" spans="1:30" s="231" customFormat="1" ht="43.5" customHeight="1">
      <c r="A1" s="283" t="s">
        <v>114</v>
      </c>
      <c r="B1" s="316" t="s">
        <v>115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283"/>
      <c r="O1" s="283"/>
      <c r="P1" s="283"/>
      <c r="Q1" s="283"/>
      <c r="R1" s="283"/>
      <c r="S1" s="283"/>
      <c r="T1" s="230"/>
      <c r="U1" s="230"/>
      <c r="V1" s="230"/>
      <c r="W1" s="283"/>
      <c r="X1" s="283"/>
      <c r="Y1" s="283"/>
      <c r="Z1" s="283"/>
      <c r="AA1" s="283"/>
      <c r="AB1" s="283"/>
    </row>
    <row r="2" spans="1:30" s="234" customFormat="1" ht="14.25" customHeight="1">
      <c r="A2" s="232"/>
      <c r="B2" s="232"/>
      <c r="C2" s="232"/>
      <c r="D2" s="232"/>
      <c r="E2" s="232"/>
      <c r="F2" s="232"/>
      <c r="G2" s="232"/>
      <c r="H2" s="232"/>
      <c r="I2" s="233"/>
      <c r="J2" s="232"/>
      <c r="K2" s="232"/>
      <c r="L2" s="233"/>
      <c r="N2" s="232"/>
      <c r="O2" s="233"/>
      <c r="P2" s="232"/>
      <c r="Q2" s="236"/>
      <c r="R2" s="284"/>
      <c r="S2" s="236"/>
      <c r="T2" s="232"/>
      <c r="U2" s="232"/>
      <c r="V2" s="232"/>
      <c r="X2" s="284"/>
      <c r="Y2" s="285"/>
      <c r="Z2" s="285"/>
      <c r="AA2" s="286"/>
      <c r="AB2" s="285" t="s">
        <v>13</v>
      </c>
    </row>
    <row r="3" spans="1:30" s="238" customFormat="1" ht="74.25" customHeight="1">
      <c r="A3" s="320"/>
      <c r="B3" s="310" t="s">
        <v>97</v>
      </c>
      <c r="C3" s="311"/>
      <c r="D3" s="312"/>
      <c r="E3" s="313" t="s">
        <v>17</v>
      </c>
      <c r="F3" s="313"/>
      <c r="G3" s="313"/>
      <c r="H3" s="313" t="s">
        <v>98</v>
      </c>
      <c r="I3" s="313"/>
      <c r="J3" s="313"/>
      <c r="K3" s="313" t="s">
        <v>99</v>
      </c>
      <c r="L3" s="313"/>
      <c r="M3" s="313"/>
      <c r="N3" s="313" t="s">
        <v>100</v>
      </c>
      <c r="O3" s="313"/>
      <c r="P3" s="313"/>
      <c r="Q3" s="310" t="s">
        <v>14</v>
      </c>
      <c r="R3" s="311"/>
      <c r="S3" s="312"/>
      <c r="T3" s="310" t="s">
        <v>101</v>
      </c>
      <c r="U3" s="311"/>
      <c r="V3" s="312"/>
      <c r="W3" s="310" t="s">
        <v>102</v>
      </c>
      <c r="X3" s="311"/>
      <c r="Y3" s="312"/>
      <c r="Z3" s="313" t="s">
        <v>116</v>
      </c>
      <c r="AA3" s="313"/>
      <c r="AB3" s="313"/>
    </row>
    <row r="4" spans="1:30" s="243" customFormat="1" ht="26.25" customHeight="1">
      <c r="A4" s="321"/>
      <c r="B4" s="287" t="s">
        <v>58</v>
      </c>
      <c r="C4" s="239" t="s">
        <v>103</v>
      </c>
      <c r="D4" s="239" t="s">
        <v>2</v>
      </c>
      <c r="E4" s="288" t="s">
        <v>58</v>
      </c>
      <c r="F4" s="288" t="s">
        <v>103</v>
      </c>
      <c r="G4" s="241" t="s">
        <v>2</v>
      </c>
      <c r="H4" s="288" t="s">
        <v>58</v>
      </c>
      <c r="I4" s="288" t="s">
        <v>103</v>
      </c>
      <c r="J4" s="241" t="s">
        <v>2</v>
      </c>
      <c r="K4" s="288" t="s">
        <v>58</v>
      </c>
      <c r="L4" s="288" t="s">
        <v>103</v>
      </c>
      <c r="M4" s="241" t="s">
        <v>2</v>
      </c>
      <c r="N4" s="288" t="s">
        <v>58</v>
      </c>
      <c r="O4" s="288" t="s">
        <v>103</v>
      </c>
      <c r="P4" s="241" t="s">
        <v>2</v>
      </c>
      <c r="Q4" s="288" t="s">
        <v>58</v>
      </c>
      <c r="R4" s="288" t="s">
        <v>103</v>
      </c>
      <c r="S4" s="241" t="s">
        <v>2</v>
      </c>
      <c r="T4" s="239" t="s">
        <v>58</v>
      </c>
      <c r="U4" s="239" t="s">
        <v>103</v>
      </c>
      <c r="V4" s="239" t="s">
        <v>2</v>
      </c>
      <c r="W4" s="289" t="s">
        <v>58</v>
      </c>
      <c r="X4" s="289" t="s">
        <v>103</v>
      </c>
      <c r="Y4" s="290" t="s">
        <v>2</v>
      </c>
      <c r="Z4" s="288" t="s">
        <v>58</v>
      </c>
      <c r="AA4" s="288" t="s">
        <v>103</v>
      </c>
      <c r="AB4" s="241" t="s">
        <v>2</v>
      </c>
    </row>
    <row r="5" spans="1:30" s="292" customFormat="1" ht="11.25" customHeight="1">
      <c r="A5" s="245" t="s">
        <v>3</v>
      </c>
      <c r="B5" s="245">
        <v>1</v>
      </c>
      <c r="C5" s="246">
        <v>2</v>
      </c>
      <c r="D5" s="246">
        <v>3</v>
      </c>
      <c r="E5" s="246">
        <v>4</v>
      </c>
      <c r="F5" s="246">
        <v>5</v>
      </c>
      <c r="G5" s="246">
        <v>6</v>
      </c>
      <c r="H5" s="246">
        <v>7</v>
      </c>
      <c r="I5" s="291">
        <v>8</v>
      </c>
      <c r="J5" s="246">
        <v>9</v>
      </c>
      <c r="K5" s="246">
        <v>10</v>
      </c>
      <c r="L5" s="291">
        <v>11</v>
      </c>
      <c r="M5" s="246">
        <v>12</v>
      </c>
      <c r="N5" s="246">
        <v>13</v>
      </c>
      <c r="O5" s="291">
        <v>14</v>
      </c>
      <c r="P5" s="246">
        <v>15</v>
      </c>
      <c r="Q5" s="246">
        <v>16</v>
      </c>
      <c r="R5" s="291">
        <v>17</v>
      </c>
      <c r="S5" s="246">
        <v>18</v>
      </c>
      <c r="T5" s="245">
        <v>19</v>
      </c>
      <c r="U5" s="246">
        <v>20</v>
      </c>
      <c r="V5" s="246">
        <v>21</v>
      </c>
      <c r="W5" s="246">
        <v>22</v>
      </c>
      <c r="X5" s="291">
        <v>23</v>
      </c>
      <c r="Y5" s="246">
        <v>24</v>
      </c>
      <c r="Z5" s="246">
        <v>25</v>
      </c>
      <c r="AA5" s="291">
        <v>26</v>
      </c>
      <c r="AB5" s="246">
        <v>27</v>
      </c>
    </row>
    <row r="6" spans="1:30" s="260" customFormat="1" ht="16.5" customHeight="1">
      <c r="A6" s="251" t="s">
        <v>16</v>
      </c>
      <c r="B6" s="252">
        <f>SUM(B7:B10)</f>
        <v>768</v>
      </c>
      <c r="C6" s="253">
        <f>SUM(C7:C10)</f>
        <v>469</v>
      </c>
      <c r="D6" s="254">
        <f>C6/B6*100</f>
        <v>61.067708333333336</v>
      </c>
      <c r="E6" s="255">
        <f>SUM(E7:E10)</f>
        <v>738</v>
      </c>
      <c r="F6" s="255">
        <f>SUM(F7:F10)</f>
        <v>437</v>
      </c>
      <c r="G6" s="257">
        <f>F6/E6*100</f>
        <v>59.214092140921402</v>
      </c>
      <c r="H6" s="255">
        <f>SUM(H7:H10)</f>
        <v>32</v>
      </c>
      <c r="I6" s="256">
        <f>SUM(I7:I10)</f>
        <v>23</v>
      </c>
      <c r="J6" s="257">
        <f>I6/H6*100</f>
        <v>71.875</v>
      </c>
      <c r="K6" s="255">
        <f>SUM(K7:K10)</f>
        <v>7</v>
      </c>
      <c r="L6" s="256">
        <f>SUM(L7:L10)</f>
        <v>10</v>
      </c>
      <c r="M6" s="257">
        <f>L6/K6*100</f>
        <v>142.85714285714286</v>
      </c>
      <c r="N6" s="255">
        <f>SUM(N7:N10)</f>
        <v>11</v>
      </c>
      <c r="O6" s="256">
        <f>SUM(O7:O10)</f>
        <v>2</v>
      </c>
      <c r="P6" s="257">
        <f>O6/N6*100</f>
        <v>18.181818181818183</v>
      </c>
      <c r="Q6" s="255">
        <f>SUM(Q7:Q10)</f>
        <v>553</v>
      </c>
      <c r="R6" s="256">
        <f>SUM(R7:R10)</f>
        <v>232</v>
      </c>
      <c r="S6" s="257">
        <f>R6/Q6*100</f>
        <v>41.952983725135624</v>
      </c>
      <c r="T6" s="252">
        <f>SUM(T7:T10)</f>
        <v>619</v>
      </c>
      <c r="U6" s="253">
        <f>SUM(U7:U10)</f>
        <v>236</v>
      </c>
      <c r="V6" s="254">
        <f>U6/T6*100</f>
        <v>38.126009693053312</v>
      </c>
      <c r="W6" s="255">
        <f>SUM(W7:W10)</f>
        <v>603</v>
      </c>
      <c r="X6" s="256">
        <f>SUM(X7:X10)</f>
        <v>214</v>
      </c>
      <c r="Y6" s="257">
        <f>X6/W6*100</f>
        <v>35.489220563847432</v>
      </c>
      <c r="Z6" s="255">
        <f>SUM(Z7:Z10)</f>
        <v>549</v>
      </c>
      <c r="AA6" s="256">
        <f>SUM(AA7:AA10)</f>
        <v>120</v>
      </c>
      <c r="AB6" s="257">
        <f>AA6/Z6*100</f>
        <v>21.857923497267759</v>
      </c>
      <c r="AC6" s="259"/>
    </row>
    <row r="7" spans="1:30" s="261" customFormat="1" ht="21.75" customHeight="1">
      <c r="A7" s="268" t="s">
        <v>104</v>
      </c>
      <c r="B7" s="263">
        <v>337</v>
      </c>
      <c r="C7" s="264">
        <v>226</v>
      </c>
      <c r="D7" s="254">
        <f t="shared" ref="D7:D10" si="0">C7/B7*100</f>
        <v>67.062314540059347</v>
      </c>
      <c r="E7" s="264">
        <v>315</v>
      </c>
      <c r="F7" s="293">
        <v>201</v>
      </c>
      <c r="G7" s="257">
        <f t="shared" ref="G7:G10" si="1">F7/E7*100</f>
        <v>63.809523809523803</v>
      </c>
      <c r="H7" s="264">
        <v>19</v>
      </c>
      <c r="I7" s="265">
        <v>14</v>
      </c>
      <c r="J7" s="257">
        <f t="shared" ref="J7:J10" si="2">I7/H7*100</f>
        <v>73.68421052631578</v>
      </c>
      <c r="K7" s="264">
        <v>5</v>
      </c>
      <c r="L7" s="265">
        <v>5</v>
      </c>
      <c r="M7" s="257">
        <f t="shared" ref="M7:M9" si="3">L7/K7*100</f>
        <v>100</v>
      </c>
      <c r="N7" s="294">
        <v>6</v>
      </c>
      <c r="O7" s="265">
        <v>0</v>
      </c>
      <c r="P7" s="257" t="s">
        <v>117</v>
      </c>
      <c r="Q7" s="264">
        <v>265</v>
      </c>
      <c r="R7" s="265">
        <v>105</v>
      </c>
      <c r="S7" s="257">
        <f t="shared" ref="S7:S10" si="4">R7/Q7*100</f>
        <v>39.622641509433961</v>
      </c>
      <c r="T7" s="263">
        <v>267</v>
      </c>
      <c r="U7" s="264">
        <v>114</v>
      </c>
      <c r="V7" s="254">
        <f t="shared" ref="V7:V10" si="5">U7/T7*100</f>
        <v>42.696629213483142</v>
      </c>
      <c r="W7" s="264">
        <v>255</v>
      </c>
      <c r="X7" s="265">
        <v>95</v>
      </c>
      <c r="Y7" s="257">
        <f t="shared" ref="Y7:Y10" si="6">X7/W7*100</f>
        <v>37.254901960784316</v>
      </c>
      <c r="Z7" s="264">
        <v>233</v>
      </c>
      <c r="AA7" s="265">
        <v>54</v>
      </c>
      <c r="AB7" s="257">
        <f t="shared" ref="AB7:AB10" si="7">AA7/Z7*100</f>
        <v>23.175965665236049</v>
      </c>
      <c r="AC7" s="295"/>
      <c r="AD7" s="270"/>
    </row>
    <row r="8" spans="1:30" s="271" customFormat="1" ht="21" customHeight="1">
      <c r="A8" s="268" t="s">
        <v>105</v>
      </c>
      <c r="B8" s="263">
        <v>173</v>
      </c>
      <c r="C8" s="264">
        <v>128</v>
      </c>
      <c r="D8" s="254">
        <f t="shared" si="0"/>
        <v>73.988439306358373</v>
      </c>
      <c r="E8" s="264">
        <v>166</v>
      </c>
      <c r="F8" s="293">
        <v>125</v>
      </c>
      <c r="G8" s="257">
        <f t="shared" si="1"/>
        <v>75.301204819277118</v>
      </c>
      <c r="H8" s="264">
        <v>7</v>
      </c>
      <c r="I8" s="265">
        <v>6</v>
      </c>
      <c r="J8" s="257">
        <f t="shared" si="2"/>
        <v>85.714285714285708</v>
      </c>
      <c r="K8" s="264">
        <v>1</v>
      </c>
      <c r="L8" s="265">
        <v>3</v>
      </c>
      <c r="M8" s="257" t="s">
        <v>118</v>
      </c>
      <c r="N8" s="294">
        <v>2</v>
      </c>
      <c r="O8" s="265">
        <v>2</v>
      </c>
      <c r="P8" s="257">
        <f t="shared" ref="P8" si="8">O8/N8*100</f>
        <v>100</v>
      </c>
      <c r="Q8" s="264">
        <v>117</v>
      </c>
      <c r="R8" s="265">
        <v>66</v>
      </c>
      <c r="S8" s="257">
        <f t="shared" si="4"/>
        <v>56.410256410256409</v>
      </c>
      <c r="T8" s="263">
        <v>138</v>
      </c>
      <c r="U8" s="264">
        <v>64</v>
      </c>
      <c r="V8" s="254">
        <f t="shared" si="5"/>
        <v>46.376811594202898</v>
      </c>
      <c r="W8" s="264">
        <v>135</v>
      </c>
      <c r="X8" s="265">
        <v>63</v>
      </c>
      <c r="Y8" s="257">
        <f t="shared" si="6"/>
        <v>46.666666666666664</v>
      </c>
      <c r="Z8" s="264">
        <v>116</v>
      </c>
      <c r="AA8" s="265">
        <v>31</v>
      </c>
      <c r="AB8" s="257">
        <f t="shared" si="7"/>
        <v>26.72413793103448</v>
      </c>
      <c r="AC8" s="295"/>
      <c r="AD8" s="270"/>
    </row>
    <row r="9" spans="1:30" s="261" customFormat="1" ht="18.75" customHeight="1">
      <c r="A9" s="275" t="s">
        <v>106</v>
      </c>
      <c r="B9" s="273">
        <v>124</v>
      </c>
      <c r="C9" s="274">
        <v>53</v>
      </c>
      <c r="D9" s="254">
        <f t="shared" si="0"/>
        <v>42.741935483870968</v>
      </c>
      <c r="E9" s="264">
        <v>124</v>
      </c>
      <c r="F9" s="293">
        <v>53</v>
      </c>
      <c r="G9" s="257">
        <f t="shared" si="1"/>
        <v>42.741935483870968</v>
      </c>
      <c r="H9" s="264">
        <v>3</v>
      </c>
      <c r="I9" s="265">
        <v>1</v>
      </c>
      <c r="J9" s="257">
        <f t="shared" si="2"/>
        <v>33.333333333333329</v>
      </c>
      <c r="K9" s="264">
        <v>1</v>
      </c>
      <c r="L9" s="265">
        <v>2</v>
      </c>
      <c r="M9" s="257">
        <f t="shared" si="3"/>
        <v>200</v>
      </c>
      <c r="N9" s="294">
        <v>3</v>
      </c>
      <c r="O9" s="265">
        <v>0</v>
      </c>
      <c r="P9" s="257" t="s">
        <v>117</v>
      </c>
      <c r="Q9" s="264">
        <v>84</v>
      </c>
      <c r="R9" s="265">
        <v>37</v>
      </c>
      <c r="S9" s="257">
        <f t="shared" si="4"/>
        <v>44.047619047619044</v>
      </c>
      <c r="T9" s="273">
        <v>104</v>
      </c>
      <c r="U9" s="274">
        <v>30</v>
      </c>
      <c r="V9" s="254">
        <f t="shared" si="5"/>
        <v>28.846153846153843</v>
      </c>
      <c r="W9" s="264">
        <v>104</v>
      </c>
      <c r="X9" s="265">
        <v>30</v>
      </c>
      <c r="Y9" s="257">
        <f t="shared" si="6"/>
        <v>28.846153846153843</v>
      </c>
      <c r="Z9" s="264">
        <v>99</v>
      </c>
      <c r="AA9" s="265">
        <v>20</v>
      </c>
      <c r="AB9" s="257">
        <f t="shared" si="7"/>
        <v>20.202020202020201</v>
      </c>
      <c r="AC9" s="295"/>
      <c r="AD9" s="270"/>
    </row>
    <row r="10" spans="1:30" s="261" customFormat="1" ht="20.25" customHeight="1">
      <c r="A10" s="275" t="s">
        <v>107</v>
      </c>
      <c r="B10" s="273">
        <v>134</v>
      </c>
      <c r="C10" s="274">
        <v>62</v>
      </c>
      <c r="D10" s="254">
        <f t="shared" si="0"/>
        <v>46.268656716417908</v>
      </c>
      <c r="E10" s="264">
        <v>133</v>
      </c>
      <c r="F10" s="293">
        <v>58</v>
      </c>
      <c r="G10" s="257">
        <f t="shared" si="1"/>
        <v>43.609022556390975</v>
      </c>
      <c r="H10" s="264">
        <v>3</v>
      </c>
      <c r="I10" s="265">
        <v>2</v>
      </c>
      <c r="J10" s="257">
        <f t="shared" si="2"/>
        <v>66.666666666666657</v>
      </c>
      <c r="K10" s="264">
        <v>0</v>
      </c>
      <c r="L10" s="265">
        <v>0</v>
      </c>
      <c r="M10" s="257" t="s">
        <v>117</v>
      </c>
      <c r="N10" s="294">
        <v>0</v>
      </c>
      <c r="O10" s="265">
        <v>0</v>
      </c>
      <c r="P10" s="257" t="s">
        <v>117</v>
      </c>
      <c r="Q10" s="264">
        <v>87</v>
      </c>
      <c r="R10" s="265">
        <v>24</v>
      </c>
      <c r="S10" s="257">
        <f t="shared" si="4"/>
        <v>27.586206896551722</v>
      </c>
      <c r="T10" s="273">
        <v>110</v>
      </c>
      <c r="U10" s="274">
        <v>28</v>
      </c>
      <c r="V10" s="254">
        <f t="shared" si="5"/>
        <v>25.454545454545453</v>
      </c>
      <c r="W10" s="264">
        <v>109</v>
      </c>
      <c r="X10" s="265">
        <v>26</v>
      </c>
      <c r="Y10" s="257">
        <f t="shared" si="6"/>
        <v>23.853211009174313</v>
      </c>
      <c r="Z10" s="264">
        <v>101</v>
      </c>
      <c r="AA10" s="265">
        <v>15</v>
      </c>
      <c r="AB10" s="257">
        <f t="shared" si="7"/>
        <v>14.85148514851485</v>
      </c>
      <c r="AC10" s="295"/>
      <c r="AD10" s="270"/>
    </row>
    <row r="11" spans="1:30" ht="39.75" customHeight="1">
      <c r="K11" s="277"/>
      <c r="L11" s="277"/>
      <c r="M11" s="277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</row>
    <row r="12" spans="1:30"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</row>
    <row r="13" spans="1:30">
      <c r="K13" s="277"/>
      <c r="L13" s="277"/>
      <c r="M13" s="277"/>
      <c r="N13" s="277"/>
      <c r="O13" s="277"/>
      <c r="P13" s="277"/>
      <c r="Q13" s="277"/>
      <c r="R13" s="277"/>
      <c r="S13" s="277"/>
      <c r="W13" s="277"/>
      <c r="X13" s="277"/>
      <c r="Y13" s="277"/>
    </row>
    <row r="14" spans="1:30">
      <c r="K14" s="277"/>
      <c r="L14" s="277"/>
      <c r="M14" s="277"/>
      <c r="N14" s="277"/>
      <c r="O14" s="277"/>
      <c r="P14" s="277"/>
      <c r="Q14" s="277"/>
      <c r="R14" s="277"/>
      <c r="S14" s="277"/>
      <c r="W14" s="277"/>
      <c r="X14" s="277"/>
      <c r="Y14" s="277"/>
    </row>
    <row r="15" spans="1:30">
      <c r="K15" s="277"/>
      <c r="L15" s="277"/>
      <c r="M15" s="277"/>
      <c r="N15" s="277"/>
      <c r="O15" s="277"/>
      <c r="P15" s="277"/>
      <c r="Q15" s="277"/>
      <c r="R15" s="277"/>
      <c r="S15" s="277"/>
      <c r="W15" s="277"/>
      <c r="X15" s="277"/>
      <c r="Y15" s="277"/>
    </row>
    <row r="16" spans="1:30">
      <c r="K16" s="277"/>
      <c r="L16" s="277"/>
      <c r="M16" s="277"/>
      <c r="N16" s="277"/>
      <c r="O16" s="277"/>
      <c r="P16" s="277"/>
      <c r="Q16" s="277"/>
      <c r="R16" s="277"/>
      <c r="S16" s="277"/>
      <c r="W16" s="277"/>
      <c r="X16" s="277"/>
      <c r="Y16" s="277"/>
    </row>
    <row r="17" spans="11:25">
      <c r="K17" s="277"/>
      <c r="L17" s="277"/>
      <c r="M17" s="277"/>
      <c r="N17" s="277"/>
      <c r="O17" s="277"/>
      <c r="P17" s="277"/>
      <c r="Q17" s="277"/>
      <c r="R17" s="277"/>
      <c r="S17" s="277"/>
      <c r="W17" s="277"/>
      <c r="X17" s="277"/>
      <c r="Y17" s="277"/>
    </row>
    <row r="18" spans="11:25">
      <c r="K18" s="277"/>
      <c r="L18" s="277"/>
      <c r="M18" s="277"/>
      <c r="N18" s="277"/>
      <c r="O18" s="277"/>
      <c r="P18" s="277"/>
      <c r="Q18" s="277"/>
      <c r="R18" s="277"/>
      <c r="S18" s="277"/>
      <c r="W18" s="277"/>
      <c r="X18" s="277"/>
      <c r="Y18" s="277"/>
    </row>
    <row r="19" spans="11:25">
      <c r="K19" s="277"/>
      <c r="L19" s="277"/>
      <c r="M19" s="277"/>
      <c r="N19" s="277"/>
      <c r="O19" s="277"/>
      <c r="P19" s="277"/>
      <c r="Q19" s="277"/>
      <c r="R19" s="277"/>
      <c r="S19" s="277"/>
      <c r="W19" s="277"/>
      <c r="X19" s="277"/>
      <c r="Y19" s="277"/>
    </row>
    <row r="20" spans="11:25">
      <c r="K20" s="277"/>
      <c r="L20" s="277"/>
      <c r="M20" s="277"/>
      <c r="N20" s="277"/>
      <c r="O20" s="277"/>
      <c r="P20" s="277"/>
      <c r="Q20" s="277"/>
      <c r="R20" s="277"/>
      <c r="S20" s="277"/>
      <c r="W20" s="277"/>
      <c r="X20" s="277"/>
      <c r="Y20" s="277"/>
    </row>
    <row r="21" spans="11:25">
      <c r="K21" s="277"/>
      <c r="L21" s="277"/>
      <c r="M21" s="277"/>
      <c r="N21" s="277"/>
      <c r="O21" s="277"/>
      <c r="P21" s="277"/>
      <c r="Q21" s="277"/>
      <c r="R21" s="277"/>
      <c r="S21" s="277"/>
      <c r="W21" s="277"/>
      <c r="X21" s="277"/>
      <c r="Y21" s="277"/>
    </row>
    <row r="22" spans="11:25">
      <c r="K22" s="277"/>
      <c r="L22" s="277"/>
      <c r="M22" s="277"/>
      <c r="N22" s="277"/>
      <c r="O22" s="277"/>
      <c r="P22" s="277"/>
      <c r="Q22" s="277"/>
      <c r="R22" s="277"/>
      <c r="S22" s="277"/>
      <c r="W22" s="277"/>
      <c r="X22" s="277"/>
      <c r="Y22" s="277"/>
    </row>
    <row r="23" spans="11:25">
      <c r="K23" s="277"/>
      <c r="L23" s="277"/>
      <c r="M23" s="277"/>
      <c r="N23" s="277"/>
      <c r="O23" s="277"/>
      <c r="P23" s="277"/>
      <c r="Q23" s="277"/>
      <c r="R23" s="277"/>
      <c r="S23" s="277"/>
      <c r="W23" s="277"/>
      <c r="X23" s="277"/>
      <c r="Y23" s="277"/>
    </row>
    <row r="24" spans="11:25">
      <c r="K24" s="277"/>
      <c r="L24" s="277"/>
      <c r="M24" s="277"/>
      <c r="N24" s="277"/>
      <c r="O24" s="277"/>
      <c r="P24" s="277"/>
      <c r="Q24" s="277"/>
      <c r="R24" s="277"/>
      <c r="S24" s="277"/>
      <c r="W24" s="277"/>
      <c r="X24" s="277"/>
      <c r="Y24" s="277"/>
    </row>
    <row r="25" spans="11:25">
      <c r="K25" s="277"/>
      <c r="L25" s="277"/>
      <c r="M25" s="277"/>
      <c r="N25" s="277"/>
      <c r="O25" s="277"/>
      <c r="P25" s="277"/>
      <c r="Q25" s="277"/>
      <c r="R25" s="277"/>
      <c r="S25" s="277"/>
      <c r="W25" s="277"/>
      <c r="X25" s="277"/>
      <c r="Y25" s="277"/>
    </row>
    <row r="26" spans="11:25">
      <c r="K26" s="277"/>
      <c r="L26" s="277"/>
      <c r="M26" s="277"/>
      <c r="N26" s="277"/>
      <c r="O26" s="277"/>
      <c r="P26" s="277"/>
      <c r="Q26" s="277"/>
      <c r="R26" s="277"/>
      <c r="S26" s="277"/>
      <c r="W26" s="277"/>
      <c r="X26" s="277"/>
      <c r="Y26" s="277"/>
    </row>
    <row r="27" spans="11:25">
      <c r="K27" s="277"/>
      <c r="L27" s="277"/>
      <c r="M27" s="277"/>
      <c r="N27" s="277"/>
      <c r="O27" s="277"/>
      <c r="P27" s="277"/>
      <c r="Q27" s="277"/>
      <c r="R27" s="277"/>
      <c r="S27" s="277"/>
      <c r="W27" s="277"/>
      <c r="X27" s="277"/>
      <c r="Y27" s="277"/>
    </row>
    <row r="28" spans="11:25">
      <c r="K28" s="277"/>
      <c r="L28" s="277"/>
      <c r="M28" s="277"/>
      <c r="N28" s="277"/>
      <c r="O28" s="277"/>
      <c r="P28" s="277"/>
      <c r="Q28" s="277"/>
      <c r="R28" s="277"/>
      <c r="S28" s="277"/>
      <c r="W28" s="277"/>
      <c r="X28" s="277"/>
      <c r="Y28" s="277"/>
    </row>
    <row r="29" spans="11:25">
      <c r="K29" s="277"/>
      <c r="L29" s="277"/>
      <c r="M29" s="277"/>
      <c r="N29" s="277"/>
      <c r="O29" s="277"/>
      <c r="P29" s="277"/>
      <c r="Q29" s="277"/>
      <c r="R29" s="277"/>
      <c r="S29" s="277"/>
      <c r="W29" s="277"/>
      <c r="X29" s="277"/>
      <c r="Y29" s="277"/>
    </row>
    <row r="30" spans="11:25">
      <c r="K30" s="277"/>
      <c r="L30" s="277"/>
      <c r="M30" s="277"/>
      <c r="N30" s="277"/>
      <c r="O30" s="277"/>
      <c r="P30" s="277"/>
      <c r="Q30" s="277"/>
      <c r="R30" s="277"/>
      <c r="S30" s="277"/>
      <c r="W30" s="277"/>
      <c r="X30" s="277"/>
      <c r="Y30" s="277"/>
    </row>
    <row r="31" spans="11:25">
      <c r="K31" s="277"/>
      <c r="L31" s="277"/>
      <c r="M31" s="277"/>
      <c r="N31" s="277"/>
      <c r="O31" s="277"/>
      <c r="P31" s="277"/>
      <c r="Q31" s="277"/>
      <c r="R31" s="277"/>
      <c r="S31" s="277"/>
      <c r="W31" s="277"/>
      <c r="X31" s="277"/>
      <c r="Y31" s="277"/>
    </row>
    <row r="32" spans="11:25">
      <c r="K32" s="277"/>
      <c r="L32" s="277"/>
      <c r="M32" s="277"/>
      <c r="N32" s="277"/>
      <c r="O32" s="277"/>
      <c r="P32" s="277"/>
      <c r="Q32" s="277"/>
      <c r="R32" s="277"/>
      <c r="S32" s="277"/>
      <c r="W32" s="277"/>
      <c r="X32" s="277"/>
      <c r="Y32" s="277"/>
    </row>
    <row r="33" spans="11:25">
      <c r="K33" s="277"/>
      <c r="L33" s="277"/>
      <c r="M33" s="277"/>
      <c r="N33" s="277"/>
      <c r="O33" s="277"/>
      <c r="P33" s="277"/>
      <c r="Q33" s="277"/>
      <c r="R33" s="277"/>
      <c r="S33" s="277"/>
      <c r="W33" s="277"/>
      <c r="X33" s="277"/>
      <c r="Y33" s="277"/>
    </row>
    <row r="34" spans="11:25">
      <c r="K34" s="277"/>
      <c r="L34" s="277"/>
      <c r="M34" s="277"/>
      <c r="N34" s="277"/>
      <c r="O34" s="277"/>
      <c r="P34" s="277"/>
      <c r="Q34" s="277"/>
      <c r="R34" s="277"/>
      <c r="S34" s="277"/>
      <c r="W34" s="277"/>
      <c r="X34" s="277"/>
      <c r="Y34" s="277"/>
    </row>
    <row r="35" spans="11:25">
      <c r="K35" s="277"/>
      <c r="L35" s="277"/>
      <c r="M35" s="277"/>
      <c r="N35" s="277"/>
      <c r="O35" s="277"/>
      <c r="P35" s="277"/>
      <c r="Q35" s="277"/>
      <c r="R35" s="277"/>
      <c r="S35" s="277"/>
      <c r="W35" s="277"/>
      <c r="X35" s="277"/>
      <c r="Y35" s="277"/>
    </row>
    <row r="36" spans="11:25">
      <c r="K36" s="277"/>
      <c r="L36" s="277"/>
      <c r="M36" s="277"/>
      <c r="N36" s="277"/>
      <c r="O36" s="277"/>
      <c r="P36" s="277"/>
      <c r="Q36" s="277"/>
      <c r="R36" s="277"/>
      <c r="S36" s="277"/>
      <c r="W36" s="277"/>
      <c r="X36" s="277"/>
      <c r="Y36" s="277"/>
    </row>
    <row r="37" spans="11:25">
      <c r="K37" s="277"/>
      <c r="L37" s="277"/>
      <c r="M37" s="277"/>
      <c r="N37" s="277"/>
      <c r="O37" s="277"/>
      <c r="P37" s="277"/>
      <c r="Q37" s="277"/>
      <c r="R37" s="277"/>
      <c r="S37" s="277"/>
      <c r="W37" s="277"/>
      <c r="X37" s="277"/>
      <c r="Y37" s="277"/>
    </row>
    <row r="38" spans="11:25">
      <c r="K38" s="277"/>
      <c r="L38" s="277"/>
      <c r="M38" s="277"/>
      <c r="N38" s="277"/>
      <c r="O38" s="277"/>
      <c r="P38" s="277"/>
      <c r="Q38" s="277"/>
      <c r="R38" s="277"/>
      <c r="S38" s="277"/>
      <c r="W38" s="277"/>
      <c r="X38" s="277"/>
      <c r="Y38" s="277"/>
    </row>
    <row r="39" spans="11:25">
      <c r="K39" s="277"/>
      <c r="L39" s="277"/>
      <c r="M39" s="277"/>
      <c r="N39" s="277"/>
      <c r="O39" s="277"/>
      <c r="P39" s="277"/>
      <c r="Q39" s="277"/>
      <c r="R39" s="277"/>
      <c r="S39" s="277"/>
      <c r="W39" s="277"/>
      <c r="X39" s="277"/>
      <c r="Y39" s="277"/>
    </row>
    <row r="40" spans="11:25">
      <c r="K40" s="277"/>
      <c r="L40" s="277"/>
      <c r="M40" s="277"/>
      <c r="N40" s="277"/>
      <c r="O40" s="277"/>
      <c r="P40" s="277"/>
      <c r="Q40" s="277"/>
      <c r="R40" s="277"/>
      <c r="S40" s="277"/>
      <c r="W40" s="277"/>
      <c r="X40" s="277"/>
      <c r="Y40" s="277"/>
    </row>
    <row r="41" spans="11:25">
      <c r="K41" s="277"/>
      <c r="L41" s="277"/>
      <c r="M41" s="277"/>
      <c r="N41" s="277"/>
      <c r="O41" s="277"/>
      <c r="P41" s="277"/>
      <c r="Q41" s="277"/>
      <c r="R41" s="277"/>
      <c r="S41" s="277"/>
      <c r="W41" s="277"/>
      <c r="X41" s="277"/>
      <c r="Y41" s="277"/>
    </row>
    <row r="42" spans="11:25">
      <c r="K42" s="277"/>
      <c r="L42" s="277"/>
      <c r="M42" s="277"/>
      <c r="N42" s="277"/>
      <c r="O42" s="277"/>
      <c r="P42" s="277"/>
      <c r="Q42" s="277"/>
      <c r="R42" s="277"/>
      <c r="S42" s="277"/>
      <c r="W42" s="277"/>
      <c r="X42" s="277"/>
      <c r="Y42" s="277"/>
    </row>
    <row r="43" spans="11:25">
      <c r="K43" s="277"/>
      <c r="L43" s="277"/>
      <c r="M43" s="277"/>
      <c r="N43" s="277"/>
      <c r="O43" s="277"/>
      <c r="P43" s="277"/>
      <c r="Q43" s="277"/>
      <c r="R43" s="277"/>
      <c r="S43" s="277"/>
      <c r="W43" s="277"/>
      <c r="X43" s="277"/>
      <c r="Y43" s="277"/>
    </row>
    <row r="44" spans="11:25">
      <c r="K44" s="277"/>
      <c r="L44" s="277"/>
      <c r="M44" s="277"/>
      <c r="N44" s="277"/>
      <c r="O44" s="277"/>
      <c r="P44" s="277"/>
      <c r="Q44" s="277"/>
      <c r="R44" s="277"/>
      <c r="S44" s="277"/>
      <c r="W44" s="277"/>
      <c r="X44" s="277"/>
      <c r="Y44" s="277"/>
    </row>
    <row r="45" spans="11:25">
      <c r="K45" s="277"/>
      <c r="L45" s="277"/>
      <c r="M45" s="277"/>
      <c r="N45" s="277"/>
      <c r="O45" s="277"/>
      <c r="P45" s="277"/>
      <c r="Q45" s="277"/>
      <c r="R45" s="277"/>
      <c r="S45" s="277"/>
      <c r="W45" s="277"/>
      <c r="X45" s="277"/>
      <c r="Y45" s="277"/>
    </row>
    <row r="46" spans="11:25">
      <c r="K46" s="277"/>
      <c r="L46" s="277"/>
      <c r="M46" s="277"/>
      <c r="N46" s="277"/>
      <c r="O46" s="277"/>
      <c r="P46" s="277"/>
      <c r="Q46" s="277"/>
      <c r="R46" s="277"/>
      <c r="S46" s="277"/>
      <c r="W46" s="277"/>
      <c r="X46" s="277"/>
      <c r="Y46" s="277"/>
    </row>
    <row r="47" spans="11:25">
      <c r="K47" s="277"/>
      <c r="L47" s="277"/>
      <c r="M47" s="277"/>
      <c r="N47" s="277"/>
      <c r="O47" s="277"/>
      <c r="P47" s="277"/>
      <c r="Q47" s="277"/>
      <c r="R47" s="277"/>
      <c r="S47" s="277"/>
      <c r="W47" s="277"/>
      <c r="X47" s="277"/>
      <c r="Y47" s="277"/>
    </row>
    <row r="48" spans="11:25">
      <c r="K48" s="277"/>
      <c r="L48" s="277"/>
      <c r="M48" s="277"/>
      <c r="N48" s="277"/>
      <c r="O48" s="277"/>
      <c r="P48" s="277"/>
      <c r="Q48" s="277"/>
      <c r="R48" s="277"/>
      <c r="S48" s="277"/>
      <c r="W48" s="277"/>
      <c r="X48" s="277"/>
      <c r="Y48" s="277"/>
    </row>
    <row r="49" spans="11:25">
      <c r="K49" s="277"/>
      <c r="L49" s="277"/>
      <c r="M49" s="277"/>
      <c r="N49" s="277"/>
      <c r="O49" s="277"/>
      <c r="P49" s="277"/>
      <c r="Q49" s="277"/>
      <c r="R49" s="277"/>
      <c r="S49" s="277"/>
      <c r="W49" s="277"/>
      <c r="X49" s="277"/>
      <c r="Y49" s="277"/>
    </row>
    <row r="50" spans="11:25">
      <c r="K50" s="277"/>
      <c r="L50" s="277"/>
      <c r="M50" s="277"/>
      <c r="N50" s="277"/>
      <c r="O50" s="277"/>
      <c r="P50" s="277"/>
      <c r="Q50" s="277"/>
      <c r="R50" s="277"/>
      <c r="S50" s="277"/>
      <c r="W50" s="277"/>
      <c r="X50" s="277"/>
      <c r="Y50" s="277"/>
    </row>
    <row r="51" spans="11:25">
      <c r="K51" s="277"/>
      <c r="L51" s="277"/>
      <c r="M51" s="277"/>
      <c r="N51" s="277"/>
      <c r="O51" s="277"/>
      <c r="P51" s="277"/>
      <c r="Q51" s="277"/>
      <c r="R51" s="277"/>
      <c r="S51" s="277"/>
      <c r="W51" s="277"/>
      <c r="X51" s="277"/>
      <c r="Y51" s="277"/>
    </row>
    <row r="52" spans="11:25">
      <c r="K52" s="277"/>
      <c r="L52" s="277"/>
      <c r="M52" s="277"/>
      <c r="N52" s="277"/>
      <c r="O52" s="277"/>
      <c r="P52" s="277"/>
      <c r="Q52" s="277"/>
      <c r="R52" s="277"/>
      <c r="S52" s="277"/>
      <c r="W52" s="277"/>
      <c r="X52" s="277"/>
      <c r="Y52" s="277"/>
    </row>
    <row r="53" spans="11:25">
      <c r="K53" s="277"/>
      <c r="L53" s="277"/>
      <c r="M53" s="277"/>
      <c r="N53" s="277"/>
      <c r="O53" s="277"/>
      <c r="P53" s="277"/>
      <c r="Q53" s="277"/>
      <c r="R53" s="277"/>
      <c r="S53" s="277"/>
      <c r="W53" s="277"/>
      <c r="X53" s="277"/>
      <c r="Y53" s="277"/>
    </row>
    <row r="54" spans="11:25">
      <c r="K54" s="277"/>
      <c r="L54" s="277"/>
      <c r="M54" s="277"/>
      <c r="N54" s="277"/>
      <c r="O54" s="277"/>
      <c r="P54" s="277"/>
      <c r="Q54" s="277"/>
      <c r="R54" s="277"/>
      <c r="S54" s="277"/>
      <c r="W54" s="277"/>
      <c r="X54" s="277"/>
      <c r="Y54" s="277"/>
    </row>
    <row r="55" spans="11:25">
      <c r="K55" s="277"/>
      <c r="L55" s="277"/>
      <c r="M55" s="277"/>
      <c r="N55" s="277"/>
      <c r="O55" s="277"/>
      <c r="P55" s="277"/>
      <c r="Q55" s="277"/>
      <c r="R55" s="277"/>
      <c r="S55" s="277"/>
      <c r="W55" s="277"/>
      <c r="X55" s="277"/>
      <c r="Y55" s="277"/>
    </row>
    <row r="56" spans="11:25">
      <c r="K56" s="277"/>
      <c r="L56" s="277"/>
      <c r="M56" s="277"/>
      <c r="N56" s="277"/>
      <c r="O56" s="277"/>
      <c r="P56" s="277"/>
      <c r="Q56" s="277"/>
      <c r="R56" s="277"/>
      <c r="S56" s="277"/>
      <c r="W56" s="277"/>
      <c r="X56" s="277"/>
      <c r="Y56" s="277"/>
    </row>
    <row r="57" spans="11:25">
      <c r="K57" s="277"/>
      <c r="L57" s="277"/>
      <c r="M57" s="277"/>
      <c r="N57" s="277"/>
      <c r="O57" s="277"/>
      <c r="P57" s="277"/>
      <c r="Q57" s="277"/>
      <c r="R57" s="277"/>
      <c r="S57" s="277"/>
      <c r="W57" s="277"/>
      <c r="X57" s="277"/>
      <c r="Y57" s="277"/>
    </row>
    <row r="58" spans="11:25">
      <c r="K58" s="277"/>
      <c r="L58" s="277"/>
      <c r="M58" s="277"/>
      <c r="N58" s="277"/>
      <c r="O58" s="277"/>
      <c r="P58" s="277"/>
      <c r="Q58" s="277"/>
      <c r="R58" s="277"/>
      <c r="S58" s="277"/>
      <c r="W58" s="277"/>
      <c r="X58" s="277"/>
      <c r="Y58" s="277"/>
    </row>
  </sheetData>
  <mergeCells count="12">
    <mergeCell ref="N11:AB11"/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3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sqref="A1:E1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65.400000000000006" customHeight="1">
      <c r="A1" s="323" t="s">
        <v>119</v>
      </c>
      <c r="B1" s="323"/>
      <c r="C1" s="323"/>
      <c r="D1" s="323"/>
      <c r="E1" s="323"/>
    </row>
    <row r="2" spans="1:9" ht="9.75" customHeight="1">
      <c r="A2" s="324"/>
      <c r="B2" s="324"/>
      <c r="C2" s="324"/>
      <c r="D2" s="324"/>
      <c r="E2" s="324"/>
    </row>
    <row r="3" spans="1:9" s="2" customFormat="1" ht="23.25" customHeight="1">
      <c r="A3" s="302" t="s">
        <v>0</v>
      </c>
      <c r="B3" s="308" t="s">
        <v>77</v>
      </c>
      <c r="C3" s="308" t="s">
        <v>78</v>
      </c>
      <c r="D3" s="325" t="s">
        <v>1</v>
      </c>
      <c r="E3" s="326"/>
    </row>
    <row r="4" spans="1:9" s="2" customFormat="1" ht="32.4" customHeight="1">
      <c r="A4" s="303"/>
      <c r="B4" s="309"/>
      <c r="C4" s="309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55" t="s">
        <v>60</v>
      </c>
      <c r="B6" s="162">
        <v>453</v>
      </c>
      <c r="C6" s="156">
        <v>47</v>
      </c>
      <c r="D6" s="163">
        <f>C6/B6*100</f>
        <v>10.375275938189846</v>
      </c>
      <c r="E6" s="158">
        <f>C6-B6</f>
        <v>-406</v>
      </c>
    </row>
    <row r="7" spans="1:9" s="2" customFormat="1" ht="29.25" customHeight="1">
      <c r="A7" s="8" t="s">
        <v>49</v>
      </c>
      <c r="B7" s="43">
        <v>444</v>
      </c>
      <c r="C7" s="44">
        <v>44</v>
      </c>
      <c r="D7" s="22">
        <f t="shared" ref="D7:D11" si="0">C7/B7*100</f>
        <v>9.9099099099099099</v>
      </c>
      <c r="E7" s="20">
        <f t="shared" ref="E7:E11" si="1">C7-B7</f>
        <v>-400</v>
      </c>
      <c r="I7" s="10"/>
    </row>
    <row r="8" spans="1:9" s="2" customFormat="1" ht="48.75" customHeight="1">
      <c r="A8" s="11" t="s">
        <v>50</v>
      </c>
      <c r="B8" s="43">
        <v>47</v>
      </c>
      <c r="C8" s="44">
        <v>3</v>
      </c>
      <c r="D8" s="22">
        <f t="shared" si="0"/>
        <v>6.3829787234042552</v>
      </c>
      <c r="E8" s="20">
        <f t="shared" si="1"/>
        <v>-44</v>
      </c>
      <c r="I8" s="10"/>
    </row>
    <row r="9" spans="1:9" s="2" customFormat="1" ht="34.5" customHeight="1">
      <c r="A9" s="12" t="s">
        <v>6</v>
      </c>
      <c r="B9" s="43">
        <v>12</v>
      </c>
      <c r="C9" s="44">
        <v>1</v>
      </c>
      <c r="D9" s="22">
        <f t="shared" si="0"/>
        <v>8.3333333333333321</v>
      </c>
      <c r="E9" s="20">
        <f t="shared" si="1"/>
        <v>-11</v>
      </c>
      <c r="I9" s="10"/>
    </row>
    <row r="10" spans="1:9" s="2" customFormat="1" ht="48.75" customHeight="1">
      <c r="A10" s="12" t="s">
        <v>51</v>
      </c>
      <c r="B10" s="43">
        <v>4</v>
      </c>
      <c r="C10" s="44">
        <v>0</v>
      </c>
      <c r="D10" s="22">
        <f t="shared" si="0"/>
        <v>0</v>
      </c>
      <c r="E10" s="20">
        <f t="shared" si="1"/>
        <v>-4</v>
      </c>
      <c r="I10" s="10"/>
    </row>
    <row r="11" spans="1:9" s="2" customFormat="1" ht="54.75" customHeight="1">
      <c r="A11" s="12" t="s">
        <v>52</v>
      </c>
      <c r="B11" s="19">
        <v>318</v>
      </c>
      <c r="C11" s="19">
        <v>14</v>
      </c>
      <c r="D11" s="22">
        <f t="shared" si="0"/>
        <v>4.4025157232704402</v>
      </c>
      <c r="E11" s="20">
        <f t="shared" si="1"/>
        <v>-304</v>
      </c>
      <c r="I11" s="10"/>
    </row>
    <row r="12" spans="1:9" s="2" customFormat="1" ht="12.75" customHeight="1">
      <c r="A12" s="327" t="s">
        <v>9</v>
      </c>
      <c r="B12" s="328"/>
      <c r="C12" s="328"/>
      <c r="D12" s="328"/>
      <c r="E12" s="328"/>
      <c r="I12" s="10"/>
    </row>
    <row r="13" spans="1:9" s="2" customFormat="1" ht="18" customHeight="1">
      <c r="A13" s="329"/>
      <c r="B13" s="330"/>
      <c r="C13" s="330"/>
      <c r="D13" s="330"/>
      <c r="E13" s="330"/>
      <c r="I13" s="10"/>
    </row>
    <row r="14" spans="1:9" s="2" customFormat="1" ht="20.25" customHeight="1">
      <c r="A14" s="302" t="s">
        <v>0</v>
      </c>
      <c r="B14" s="304" t="s">
        <v>79</v>
      </c>
      <c r="C14" s="304" t="s">
        <v>80</v>
      </c>
      <c r="D14" s="325" t="s">
        <v>1</v>
      </c>
      <c r="E14" s="326"/>
      <c r="I14" s="10"/>
    </row>
    <row r="15" spans="1:9" ht="32.4" customHeight="1">
      <c r="A15" s="303"/>
      <c r="B15" s="304"/>
      <c r="C15" s="304"/>
      <c r="D15" s="17" t="s">
        <v>2</v>
      </c>
      <c r="E15" s="4" t="s">
        <v>10</v>
      </c>
      <c r="I15" s="10"/>
    </row>
    <row r="16" spans="1:9" ht="27.75" customHeight="1">
      <c r="A16" s="170" t="s">
        <v>61</v>
      </c>
      <c r="B16" s="159">
        <v>333</v>
      </c>
      <c r="C16" s="154">
        <v>19</v>
      </c>
      <c r="D16" s="164">
        <f>C16/B16*100</f>
        <v>5.7057057057057055</v>
      </c>
      <c r="E16" s="165">
        <f>C16-B16</f>
        <v>-314</v>
      </c>
      <c r="I16" s="10"/>
    </row>
    <row r="17" spans="1:9" ht="25.5" customHeight="1">
      <c r="A17" s="13" t="s">
        <v>49</v>
      </c>
      <c r="B17" s="45">
        <v>325</v>
      </c>
      <c r="C17" s="46">
        <v>19</v>
      </c>
      <c r="D17" s="23">
        <f t="shared" ref="D17:D18" si="2">C17/B17*100</f>
        <v>5.8461538461538458</v>
      </c>
      <c r="E17" s="21">
        <f t="shared" ref="E17:E18" si="3">C17-B17</f>
        <v>-306</v>
      </c>
      <c r="I17" s="10"/>
    </row>
    <row r="18" spans="1:9" ht="27.75" customHeight="1">
      <c r="A18" s="13" t="s">
        <v>53</v>
      </c>
      <c r="B18" s="45">
        <v>306</v>
      </c>
      <c r="C18" s="46">
        <v>8</v>
      </c>
      <c r="D18" s="23">
        <f t="shared" si="2"/>
        <v>2.6143790849673203</v>
      </c>
      <c r="E18" s="21">
        <f t="shared" si="3"/>
        <v>-298</v>
      </c>
      <c r="I18" s="10"/>
    </row>
    <row r="19" spans="1:9" ht="55.2" customHeight="1">
      <c r="A19" s="322" t="s">
        <v>59</v>
      </c>
      <c r="B19" s="322"/>
      <c r="C19" s="322"/>
      <c r="D19" s="322"/>
      <c r="E19" s="322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C18"/>
  <sheetViews>
    <sheetView view="pageBreakPreview" zoomScale="63" zoomScaleNormal="85" zoomScaleSheetLayoutView="63" workbookViewId="0">
      <selection activeCell="F18" sqref="F18"/>
    </sheetView>
  </sheetViews>
  <sheetFormatPr defaultRowHeight="15.6"/>
  <cols>
    <col min="1" max="1" width="43.21875" style="41" customWidth="1"/>
    <col min="2" max="2" width="10.33203125" style="41" customWidth="1"/>
    <col min="3" max="3" width="10" style="41" customWidth="1"/>
    <col min="4" max="4" width="9.33203125" style="41" customWidth="1"/>
    <col min="5" max="6" width="10.109375" style="39" customWidth="1"/>
    <col min="7" max="7" width="9.88671875" style="42" customWidth="1"/>
    <col min="8" max="8" width="10.109375" style="39" customWidth="1"/>
    <col min="9" max="9" width="10" style="39" customWidth="1"/>
    <col min="10" max="10" width="8.6640625" style="42" customWidth="1"/>
    <col min="11" max="11" width="10" style="39" customWidth="1"/>
    <col min="12" max="12" width="9.6640625" style="39" customWidth="1"/>
    <col min="13" max="13" width="9.6640625" style="42" customWidth="1"/>
    <col min="14" max="15" width="8.6640625" style="42" customWidth="1"/>
    <col min="16" max="16" width="9.44140625" style="42" customWidth="1"/>
    <col min="17" max="17" width="10.33203125" style="39" customWidth="1"/>
    <col min="18" max="18" width="9.6640625" style="39" customWidth="1"/>
    <col min="19" max="20" width="10.44140625" style="42" customWidth="1"/>
    <col min="21" max="21" width="9.33203125" style="42" customWidth="1"/>
    <col min="22" max="22" width="10.6640625" style="42" customWidth="1"/>
    <col min="23" max="23" width="9.5546875" style="39" customWidth="1"/>
    <col min="24" max="24" width="9.33203125" style="39" customWidth="1"/>
    <col min="25" max="25" width="9" style="42" customWidth="1"/>
    <col min="26" max="26" width="9.109375" style="39" customWidth="1"/>
    <col min="27" max="27" width="9.33203125" style="40" customWidth="1"/>
    <col min="28" max="28" width="9.5546875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4" width="9.109375" style="39"/>
  </cols>
  <sheetData>
    <row r="1" spans="1:29" s="29" customFormat="1" ht="54" customHeight="1">
      <c r="A1" s="24"/>
      <c r="B1" s="331" t="s">
        <v>120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136"/>
      <c r="R1" s="136"/>
      <c r="S1" s="136"/>
      <c r="T1" s="181"/>
      <c r="U1" s="27"/>
      <c r="V1" s="27"/>
      <c r="W1" s="26"/>
      <c r="X1" s="26"/>
      <c r="Y1" s="28"/>
      <c r="AA1" s="30"/>
      <c r="AB1" s="16" t="s">
        <v>12</v>
      </c>
    </row>
    <row r="2" spans="1:29" s="29" customFormat="1" ht="13.5" customHeight="1">
      <c r="A2" s="24"/>
      <c r="B2" s="24"/>
      <c r="C2" s="24"/>
      <c r="D2" s="24"/>
      <c r="E2" s="144"/>
      <c r="F2" s="144"/>
      <c r="G2" s="144"/>
      <c r="H2" s="145"/>
      <c r="I2" s="145"/>
      <c r="J2" s="145"/>
      <c r="K2" s="144"/>
      <c r="L2" s="144"/>
      <c r="N2" s="146"/>
      <c r="O2" s="146"/>
      <c r="P2" s="140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140" t="s">
        <v>13</v>
      </c>
      <c r="AB2" s="30"/>
    </row>
    <row r="3" spans="1:29" s="29" customFormat="1" ht="27.75" customHeight="1">
      <c r="A3" s="351"/>
      <c r="B3" s="342" t="s">
        <v>60</v>
      </c>
      <c r="C3" s="343"/>
      <c r="D3" s="344"/>
      <c r="E3" s="333" t="s">
        <v>17</v>
      </c>
      <c r="F3" s="334"/>
      <c r="G3" s="335"/>
      <c r="H3" s="354" t="s">
        <v>33</v>
      </c>
      <c r="I3" s="354"/>
      <c r="J3" s="354"/>
      <c r="K3" s="333" t="s">
        <v>19</v>
      </c>
      <c r="L3" s="334"/>
      <c r="M3" s="335"/>
      <c r="N3" s="333" t="s">
        <v>20</v>
      </c>
      <c r="O3" s="334"/>
      <c r="P3" s="335"/>
      <c r="Q3" s="333" t="s">
        <v>14</v>
      </c>
      <c r="R3" s="334"/>
      <c r="S3" s="335"/>
      <c r="T3" s="333" t="s">
        <v>62</v>
      </c>
      <c r="U3" s="334"/>
      <c r="V3" s="335"/>
      <c r="W3" s="342" t="s">
        <v>21</v>
      </c>
      <c r="X3" s="343"/>
      <c r="Y3" s="344"/>
      <c r="Z3" s="333" t="s">
        <v>15</v>
      </c>
      <c r="AA3" s="334"/>
      <c r="AB3" s="335"/>
    </row>
    <row r="4" spans="1:29" s="33" customFormat="1" ht="14.25" customHeight="1">
      <c r="A4" s="352"/>
      <c r="B4" s="345"/>
      <c r="C4" s="346"/>
      <c r="D4" s="347"/>
      <c r="E4" s="336"/>
      <c r="F4" s="337"/>
      <c r="G4" s="338"/>
      <c r="H4" s="354"/>
      <c r="I4" s="354"/>
      <c r="J4" s="354"/>
      <c r="K4" s="337"/>
      <c r="L4" s="337"/>
      <c r="M4" s="338"/>
      <c r="N4" s="336"/>
      <c r="O4" s="337"/>
      <c r="P4" s="338"/>
      <c r="Q4" s="336"/>
      <c r="R4" s="337"/>
      <c r="S4" s="338"/>
      <c r="T4" s="336"/>
      <c r="U4" s="337"/>
      <c r="V4" s="338"/>
      <c r="W4" s="345"/>
      <c r="X4" s="346"/>
      <c r="Y4" s="347"/>
      <c r="Z4" s="336"/>
      <c r="AA4" s="337"/>
      <c r="AB4" s="338"/>
    </row>
    <row r="5" spans="1:29" s="33" customFormat="1" ht="39.6" customHeight="1">
      <c r="A5" s="352"/>
      <c r="B5" s="348"/>
      <c r="C5" s="349"/>
      <c r="D5" s="350"/>
      <c r="E5" s="339"/>
      <c r="F5" s="340"/>
      <c r="G5" s="341"/>
      <c r="H5" s="354"/>
      <c r="I5" s="354"/>
      <c r="J5" s="354"/>
      <c r="K5" s="340"/>
      <c r="L5" s="340"/>
      <c r="M5" s="341"/>
      <c r="N5" s="339"/>
      <c r="O5" s="340"/>
      <c r="P5" s="341"/>
      <c r="Q5" s="339"/>
      <c r="R5" s="340"/>
      <c r="S5" s="341"/>
      <c r="T5" s="339"/>
      <c r="U5" s="340"/>
      <c r="V5" s="341"/>
      <c r="W5" s="348"/>
      <c r="X5" s="349"/>
      <c r="Y5" s="350"/>
      <c r="Z5" s="339"/>
      <c r="AA5" s="340"/>
      <c r="AB5" s="341"/>
    </row>
    <row r="6" spans="1:29" s="33" customFormat="1" ht="21.6" customHeight="1">
      <c r="A6" s="353"/>
      <c r="B6" s="142">
        <v>2022</v>
      </c>
      <c r="C6" s="142">
        <v>2023</v>
      </c>
      <c r="D6" s="142" t="s">
        <v>2</v>
      </c>
      <c r="E6" s="142">
        <v>2022</v>
      </c>
      <c r="F6" s="142">
        <v>2023</v>
      </c>
      <c r="G6" s="143" t="s">
        <v>2</v>
      </c>
      <c r="H6" s="142">
        <v>2022</v>
      </c>
      <c r="I6" s="142">
        <v>2023</v>
      </c>
      <c r="J6" s="143" t="s">
        <v>2</v>
      </c>
      <c r="K6" s="142">
        <v>2022</v>
      </c>
      <c r="L6" s="142">
        <v>2023</v>
      </c>
      <c r="M6" s="143" t="s">
        <v>2</v>
      </c>
      <c r="N6" s="142">
        <v>2022</v>
      </c>
      <c r="O6" s="142">
        <v>2023</v>
      </c>
      <c r="P6" s="143" t="s">
        <v>2</v>
      </c>
      <c r="Q6" s="142">
        <v>2022</v>
      </c>
      <c r="R6" s="142">
        <v>2023</v>
      </c>
      <c r="S6" s="143" t="s">
        <v>2</v>
      </c>
      <c r="T6" s="143">
        <v>2022</v>
      </c>
      <c r="U6" s="143">
        <v>2023</v>
      </c>
      <c r="V6" s="143" t="s">
        <v>2</v>
      </c>
      <c r="W6" s="142">
        <v>2022</v>
      </c>
      <c r="X6" s="142">
        <v>2023</v>
      </c>
      <c r="Y6" s="143" t="s">
        <v>2</v>
      </c>
      <c r="Z6" s="142">
        <v>2021</v>
      </c>
      <c r="AA6" s="142">
        <v>2022</v>
      </c>
      <c r="AB6" s="143" t="s">
        <v>2</v>
      </c>
    </row>
    <row r="7" spans="1:29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  <c r="Y7" s="35">
        <v>24</v>
      </c>
      <c r="Z7" s="35">
        <v>25</v>
      </c>
      <c r="AA7" s="35">
        <v>26</v>
      </c>
      <c r="AB7" s="35">
        <v>27</v>
      </c>
    </row>
    <row r="8" spans="1:29" s="37" customFormat="1" ht="22.2" customHeight="1">
      <c r="A8" s="63" t="s">
        <v>32</v>
      </c>
      <c r="B8" s="199">
        <f>SUM(B9:B12)</f>
        <v>453</v>
      </c>
      <c r="C8" s="199">
        <f>SUM(C9:C12)</f>
        <v>47</v>
      </c>
      <c r="D8" s="211">
        <f>C8/B8*100</f>
        <v>10.375275938189846</v>
      </c>
      <c r="E8" s="200">
        <f>SUM(E9:E12)</f>
        <v>444</v>
      </c>
      <c r="F8" s="200">
        <f>SUM(F9:F12)</f>
        <v>47</v>
      </c>
      <c r="G8" s="207">
        <f>F8/E8*100</f>
        <v>10.585585585585585</v>
      </c>
      <c r="H8" s="200">
        <f>SUM(H9:H12)</f>
        <v>47</v>
      </c>
      <c r="I8" s="200">
        <f>SUM(I9:I12)</f>
        <v>3</v>
      </c>
      <c r="J8" s="207">
        <f>I8/H8*100</f>
        <v>6.3829787234042552</v>
      </c>
      <c r="K8" s="200">
        <f>SUM(K9:K12)</f>
        <v>12</v>
      </c>
      <c r="L8" s="200">
        <f>SUM(L9:L12)</f>
        <v>1</v>
      </c>
      <c r="M8" s="207">
        <f>L8/K8*100</f>
        <v>8.3333333333333321</v>
      </c>
      <c r="N8" s="200">
        <f>SUM(N9:N12)</f>
        <v>4</v>
      </c>
      <c r="O8" s="200">
        <f>SUM(O9:O12)</f>
        <v>0</v>
      </c>
      <c r="P8" s="207">
        <f>O8/N8*100</f>
        <v>0</v>
      </c>
      <c r="Q8" s="200">
        <f>SUM(Q9:Q12)</f>
        <v>318</v>
      </c>
      <c r="R8" s="200">
        <f>SUM(R9:R12)</f>
        <v>14</v>
      </c>
      <c r="S8" s="207">
        <f>R8/Q8*100</f>
        <v>4.4025157232704402</v>
      </c>
      <c r="T8" s="200">
        <f>SUM(T9:T12)</f>
        <v>333</v>
      </c>
      <c r="U8" s="200">
        <f>SUM(U9:U12)</f>
        <v>19</v>
      </c>
      <c r="V8" s="200">
        <f>U8/T8*100</f>
        <v>5.7057057057057055</v>
      </c>
      <c r="W8" s="200">
        <f>SUM(W9:W12)</f>
        <v>325</v>
      </c>
      <c r="X8" s="200">
        <f>SUM(X9:X12)</f>
        <v>19</v>
      </c>
      <c r="Y8" s="207">
        <f>X8/W8*100</f>
        <v>5.8461538461538458</v>
      </c>
      <c r="Z8" s="200">
        <f>SUM(Z9:Z12)</f>
        <v>306</v>
      </c>
      <c r="AA8" s="201">
        <f>SUM(AA9:AA12)</f>
        <v>8</v>
      </c>
      <c r="AB8" s="208">
        <f>AA8/Z8*100</f>
        <v>2.6143790849673203</v>
      </c>
    </row>
    <row r="9" spans="1:29" ht="36" customHeight="1">
      <c r="A9" s="224" t="s">
        <v>66</v>
      </c>
      <c r="B9" s="209">
        <v>191</v>
      </c>
      <c r="C9" s="209">
        <v>18</v>
      </c>
      <c r="D9" s="211">
        <f t="shared" ref="D9:D12" si="0">C9/B9*100</f>
        <v>9.4240837696335085</v>
      </c>
      <c r="E9" s="217">
        <v>186</v>
      </c>
      <c r="F9" s="218">
        <v>18</v>
      </c>
      <c r="G9" s="207">
        <f t="shared" ref="G9:G12" si="1">F9/E9*100</f>
        <v>9.67741935483871</v>
      </c>
      <c r="H9" s="219">
        <v>22</v>
      </c>
      <c r="I9" s="219">
        <v>0</v>
      </c>
      <c r="J9" s="207">
        <f t="shared" ref="J9:J12" si="2">I9/H9*100</f>
        <v>0</v>
      </c>
      <c r="K9" s="218">
        <v>6</v>
      </c>
      <c r="L9" s="218">
        <v>0</v>
      </c>
      <c r="M9" s="207">
        <f t="shared" ref="M9:M12" si="3">L9/K9*100</f>
        <v>0</v>
      </c>
      <c r="N9" s="219">
        <v>2</v>
      </c>
      <c r="O9" s="219">
        <v>0</v>
      </c>
      <c r="P9" s="207">
        <f t="shared" ref="P9:P11" si="4">O9/N9*100</f>
        <v>0</v>
      </c>
      <c r="Q9" s="220">
        <v>143</v>
      </c>
      <c r="R9" s="219">
        <v>3</v>
      </c>
      <c r="S9" s="207">
        <f t="shared" ref="S9:S12" si="5">R9/Q9*100</f>
        <v>2.0979020979020979</v>
      </c>
      <c r="T9" s="200">
        <v>135</v>
      </c>
      <c r="U9" s="200">
        <v>8</v>
      </c>
      <c r="V9" s="200">
        <f t="shared" ref="V9:V12" si="6">U9/T9*100</f>
        <v>5.9259259259259265</v>
      </c>
      <c r="W9" s="219">
        <v>130</v>
      </c>
      <c r="X9" s="221">
        <v>8</v>
      </c>
      <c r="Y9" s="207">
        <f t="shared" ref="Y9:Y12" si="7">X9/W9*100</f>
        <v>6.1538461538461542</v>
      </c>
      <c r="Z9" s="218">
        <v>122</v>
      </c>
      <c r="AA9" s="217">
        <v>3</v>
      </c>
      <c r="AB9" s="208">
        <f t="shared" ref="AB9:AB12" si="8">AA9/Z9*100</f>
        <v>2.459016393442623</v>
      </c>
      <c r="AC9" s="38"/>
    </row>
    <row r="10" spans="1:29" ht="36" customHeight="1">
      <c r="A10" s="224" t="s">
        <v>67</v>
      </c>
      <c r="B10" s="209">
        <v>123</v>
      </c>
      <c r="C10" s="209">
        <v>15</v>
      </c>
      <c r="D10" s="211">
        <f t="shared" si="0"/>
        <v>12.195121951219512</v>
      </c>
      <c r="E10" s="218">
        <v>119</v>
      </c>
      <c r="F10" s="218">
        <v>15</v>
      </c>
      <c r="G10" s="207">
        <f t="shared" si="1"/>
        <v>12.605042016806722</v>
      </c>
      <c r="H10" s="219">
        <v>11</v>
      </c>
      <c r="I10" s="219">
        <v>3</v>
      </c>
      <c r="J10" s="207">
        <f t="shared" si="2"/>
        <v>27.27272727272727</v>
      </c>
      <c r="K10" s="218">
        <v>0</v>
      </c>
      <c r="L10" s="218">
        <v>0</v>
      </c>
      <c r="M10" s="207"/>
      <c r="N10" s="219">
        <v>1</v>
      </c>
      <c r="O10" s="219">
        <v>0</v>
      </c>
      <c r="P10" s="207">
        <f t="shared" si="4"/>
        <v>0</v>
      </c>
      <c r="Q10" s="222">
        <v>78</v>
      </c>
      <c r="R10" s="219">
        <v>7</v>
      </c>
      <c r="S10" s="207">
        <f t="shared" si="5"/>
        <v>8.9743589743589745</v>
      </c>
      <c r="T10" s="200">
        <v>89</v>
      </c>
      <c r="U10" s="200">
        <v>6</v>
      </c>
      <c r="V10" s="200">
        <f t="shared" si="6"/>
        <v>6.7415730337078648</v>
      </c>
      <c r="W10" s="218">
        <v>86</v>
      </c>
      <c r="X10" s="221">
        <v>6</v>
      </c>
      <c r="Y10" s="207">
        <f t="shared" si="7"/>
        <v>6.9767441860465116</v>
      </c>
      <c r="Z10" s="218">
        <v>79</v>
      </c>
      <c r="AA10" s="217">
        <v>3</v>
      </c>
      <c r="AB10" s="208">
        <f t="shared" si="8"/>
        <v>3.79746835443038</v>
      </c>
      <c r="AC10" s="38"/>
    </row>
    <row r="11" spans="1:29" ht="36" customHeight="1">
      <c r="A11" s="224" t="s">
        <v>68</v>
      </c>
      <c r="B11" s="223">
        <v>66</v>
      </c>
      <c r="C11" s="223">
        <v>7</v>
      </c>
      <c r="D11" s="211">
        <f t="shared" si="0"/>
        <v>10.606060606060606</v>
      </c>
      <c r="E11" s="218">
        <v>66</v>
      </c>
      <c r="F11" s="218">
        <v>7</v>
      </c>
      <c r="G11" s="207">
        <f t="shared" si="1"/>
        <v>10.606060606060606</v>
      </c>
      <c r="H11" s="219">
        <v>9</v>
      </c>
      <c r="I11" s="219">
        <v>0</v>
      </c>
      <c r="J11" s="207">
        <f t="shared" si="2"/>
        <v>0</v>
      </c>
      <c r="K11" s="218">
        <v>2</v>
      </c>
      <c r="L11" s="218">
        <v>0</v>
      </c>
      <c r="M11" s="207">
        <f t="shared" si="3"/>
        <v>0</v>
      </c>
      <c r="N11" s="219">
        <v>1</v>
      </c>
      <c r="O11" s="219">
        <v>0</v>
      </c>
      <c r="P11" s="207">
        <f t="shared" si="4"/>
        <v>0</v>
      </c>
      <c r="Q11" s="222">
        <v>49</v>
      </c>
      <c r="R11" s="219">
        <v>2</v>
      </c>
      <c r="S11" s="207">
        <f t="shared" si="5"/>
        <v>4.0816326530612246</v>
      </c>
      <c r="T11" s="200">
        <v>47</v>
      </c>
      <c r="U11" s="200">
        <v>2</v>
      </c>
      <c r="V11" s="200">
        <f t="shared" si="6"/>
        <v>4.2553191489361701</v>
      </c>
      <c r="W11" s="218">
        <v>47</v>
      </c>
      <c r="X11" s="221">
        <v>2</v>
      </c>
      <c r="Y11" s="207">
        <f t="shared" si="7"/>
        <v>4.2553191489361701</v>
      </c>
      <c r="Z11" s="218">
        <v>45</v>
      </c>
      <c r="AA11" s="217">
        <v>1</v>
      </c>
      <c r="AB11" s="208">
        <f t="shared" si="8"/>
        <v>2.2222222222222223</v>
      </c>
      <c r="AC11" s="38"/>
    </row>
    <row r="12" spans="1:29" ht="36" customHeight="1">
      <c r="A12" s="224" t="s">
        <v>69</v>
      </c>
      <c r="B12" s="223">
        <v>73</v>
      </c>
      <c r="C12" s="223">
        <v>7</v>
      </c>
      <c r="D12" s="211">
        <f t="shared" si="0"/>
        <v>9.5890410958904102</v>
      </c>
      <c r="E12" s="218">
        <v>73</v>
      </c>
      <c r="F12" s="218">
        <v>7</v>
      </c>
      <c r="G12" s="207">
        <f t="shared" si="1"/>
        <v>9.5890410958904102</v>
      </c>
      <c r="H12" s="219">
        <v>5</v>
      </c>
      <c r="I12" s="219">
        <v>0</v>
      </c>
      <c r="J12" s="207">
        <f t="shared" si="2"/>
        <v>0</v>
      </c>
      <c r="K12" s="218">
        <v>4</v>
      </c>
      <c r="L12" s="218">
        <v>1</v>
      </c>
      <c r="M12" s="207">
        <f t="shared" si="3"/>
        <v>25</v>
      </c>
      <c r="N12" s="219">
        <v>0</v>
      </c>
      <c r="O12" s="219">
        <v>0</v>
      </c>
      <c r="P12" s="207"/>
      <c r="Q12" s="222">
        <v>48</v>
      </c>
      <c r="R12" s="219">
        <v>2</v>
      </c>
      <c r="S12" s="207">
        <f t="shared" si="5"/>
        <v>4.1666666666666661</v>
      </c>
      <c r="T12" s="200">
        <v>62</v>
      </c>
      <c r="U12" s="200">
        <v>3</v>
      </c>
      <c r="V12" s="200">
        <f t="shared" si="6"/>
        <v>4.838709677419355</v>
      </c>
      <c r="W12" s="218">
        <v>62</v>
      </c>
      <c r="X12" s="221">
        <v>3</v>
      </c>
      <c r="Y12" s="207">
        <f t="shared" si="7"/>
        <v>4.838709677419355</v>
      </c>
      <c r="Z12" s="218">
        <v>60</v>
      </c>
      <c r="AA12" s="217">
        <v>1</v>
      </c>
      <c r="AB12" s="208">
        <f t="shared" si="8"/>
        <v>1.6666666666666667</v>
      </c>
      <c r="AC12" s="38"/>
    </row>
    <row r="13" spans="1:29" ht="12" customHeight="1"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171"/>
      <c r="R13" s="171"/>
      <c r="S13" s="171"/>
      <c r="T13" s="180"/>
      <c r="U13" s="171"/>
      <c r="V13" s="171"/>
      <c r="W13" s="171"/>
      <c r="X13" s="171"/>
      <c r="Y13" s="171"/>
      <c r="Z13" s="171"/>
      <c r="AA13" s="171"/>
      <c r="AB13" s="171"/>
    </row>
    <row r="18" spans="5:28" ht="409.6" customHeight="1"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</row>
  </sheetData>
  <mergeCells count="12">
    <mergeCell ref="A3:A6"/>
    <mergeCell ref="E3:G5"/>
    <mergeCell ref="H3:J5"/>
    <mergeCell ref="K3:M5"/>
    <mergeCell ref="N3:P5"/>
    <mergeCell ref="B3:D5"/>
    <mergeCell ref="B1:P1"/>
    <mergeCell ref="B13:P13"/>
    <mergeCell ref="Q3:S5"/>
    <mergeCell ref="W3:Y5"/>
    <mergeCell ref="Z3:AB5"/>
    <mergeCell ref="T3:V5"/>
  </mergeCells>
  <printOptions horizontalCentered="1"/>
  <pageMargins left="0" right="0" top="0" bottom="0" header="0" footer="0"/>
  <pageSetup paperSize="9" scale="62" orientation="landscape" r:id="rId1"/>
  <headerFooter alignWithMargins="0"/>
  <colBreaks count="1" manualBreakCount="1">
    <brk id="16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zoomScale="80" zoomScaleNormal="70" zoomScaleSheetLayoutView="80" workbookViewId="0">
      <selection activeCell="A20" sqref="A20:E20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23" t="s">
        <v>23</v>
      </c>
      <c r="B1" s="323"/>
      <c r="C1" s="323"/>
      <c r="D1" s="323"/>
      <c r="E1" s="323"/>
    </row>
    <row r="2" spans="1:11" ht="23.25" customHeight="1">
      <c r="A2" s="323" t="s">
        <v>48</v>
      </c>
      <c r="B2" s="323"/>
      <c r="C2" s="323"/>
      <c r="D2" s="323"/>
      <c r="E2" s="323"/>
    </row>
    <row r="3" spans="1:11" ht="6" customHeight="1">
      <c r="A3" s="48"/>
    </row>
    <row r="4" spans="1:11" s="2" customFormat="1" ht="23.25" customHeight="1">
      <c r="A4" s="304"/>
      <c r="B4" s="308" t="s">
        <v>77</v>
      </c>
      <c r="C4" s="308" t="s">
        <v>78</v>
      </c>
      <c r="D4" s="325" t="s">
        <v>1</v>
      </c>
      <c r="E4" s="326"/>
    </row>
    <row r="5" spans="1:11" s="2" customFormat="1" ht="32.25" customHeight="1">
      <c r="A5" s="304"/>
      <c r="B5" s="309"/>
      <c r="C5" s="309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55" t="s">
        <v>61</v>
      </c>
      <c r="B7" s="156">
        <v>4959</v>
      </c>
      <c r="C7" s="156">
        <v>2457</v>
      </c>
      <c r="D7" s="163">
        <f>C7/B7*100</f>
        <v>49.546279491833026</v>
      </c>
      <c r="E7" s="158">
        <f>C7-B7</f>
        <v>-2502</v>
      </c>
    </row>
    <row r="8" spans="1:11" s="2" customFormat="1" ht="31.5" customHeight="1">
      <c r="A8" s="8" t="s">
        <v>4</v>
      </c>
      <c r="B8" s="51">
        <v>4526</v>
      </c>
      <c r="C8" s="19">
        <v>2152</v>
      </c>
      <c r="D8" s="9">
        <f>C8/B8*100</f>
        <v>47.547503314184709</v>
      </c>
      <c r="E8" s="139">
        <f>C8-B8</f>
        <v>-2374</v>
      </c>
      <c r="K8" s="10"/>
    </row>
    <row r="9" spans="1:11" s="2" customFormat="1" ht="54.75" customHeight="1">
      <c r="A9" s="11" t="s">
        <v>5</v>
      </c>
      <c r="B9" s="19">
        <v>278</v>
      </c>
      <c r="C9" s="19">
        <v>208</v>
      </c>
      <c r="D9" s="9">
        <f t="shared" ref="D9:D12" si="0">C9/B9*100</f>
        <v>74.82014388489209</v>
      </c>
      <c r="E9" s="139">
        <f t="shared" ref="E9:E12" si="1">C9-B9</f>
        <v>-70</v>
      </c>
      <c r="K9" s="10"/>
    </row>
    <row r="10" spans="1:11" s="2" customFormat="1" ht="35.25" customHeight="1">
      <c r="A10" s="12" t="s">
        <v>6</v>
      </c>
      <c r="B10" s="19">
        <v>139</v>
      </c>
      <c r="C10" s="19">
        <v>65</v>
      </c>
      <c r="D10" s="9">
        <f t="shared" si="0"/>
        <v>46.762589928057551</v>
      </c>
      <c r="E10" s="139">
        <f t="shared" si="1"/>
        <v>-74</v>
      </c>
      <c r="K10" s="10"/>
    </row>
    <row r="11" spans="1:11" s="2" customFormat="1" ht="45.75" customHeight="1">
      <c r="A11" s="12" t="s">
        <v>7</v>
      </c>
      <c r="B11" s="138">
        <v>125</v>
      </c>
      <c r="C11" s="19">
        <v>16</v>
      </c>
      <c r="D11" s="9">
        <f t="shared" si="0"/>
        <v>12.8</v>
      </c>
      <c r="E11" s="139">
        <f t="shared" si="1"/>
        <v>-109</v>
      </c>
      <c r="K11" s="10"/>
    </row>
    <row r="12" spans="1:11" s="2" customFormat="1" ht="55.5" customHeight="1">
      <c r="A12" s="12" t="s">
        <v>8</v>
      </c>
      <c r="B12" s="19">
        <v>2991</v>
      </c>
      <c r="C12" s="19">
        <v>1042</v>
      </c>
      <c r="D12" s="9">
        <f t="shared" si="0"/>
        <v>34.837846873955201</v>
      </c>
      <c r="E12" s="139">
        <f t="shared" si="1"/>
        <v>-1949</v>
      </c>
      <c r="K12" s="10"/>
    </row>
    <row r="13" spans="1:11" s="2" customFormat="1" ht="12.75" customHeight="1">
      <c r="A13" s="298" t="s">
        <v>9</v>
      </c>
      <c r="B13" s="299"/>
      <c r="C13" s="299"/>
      <c r="D13" s="299"/>
      <c r="E13" s="299"/>
      <c r="K13" s="10"/>
    </row>
    <row r="14" spans="1:11" s="2" customFormat="1" ht="15" customHeight="1">
      <c r="A14" s="300"/>
      <c r="B14" s="301"/>
      <c r="C14" s="301"/>
      <c r="D14" s="301"/>
      <c r="E14" s="301"/>
      <c r="K14" s="10"/>
    </row>
    <row r="15" spans="1:11" s="2" customFormat="1" ht="20.25" customHeight="1">
      <c r="A15" s="302" t="s">
        <v>0</v>
      </c>
      <c r="B15" s="304" t="s">
        <v>79</v>
      </c>
      <c r="C15" s="304" t="s">
        <v>80</v>
      </c>
      <c r="D15" s="325" t="s">
        <v>1</v>
      </c>
      <c r="E15" s="326"/>
      <c r="K15" s="10"/>
    </row>
    <row r="16" spans="1:11" ht="35.25" customHeight="1">
      <c r="A16" s="303"/>
      <c r="B16" s="304"/>
      <c r="C16" s="304"/>
      <c r="D16" s="3" t="s">
        <v>2</v>
      </c>
      <c r="E16" s="4" t="s">
        <v>10</v>
      </c>
      <c r="K16" s="10"/>
    </row>
    <row r="17" spans="1:11" ht="24" customHeight="1">
      <c r="A17" s="170" t="s">
        <v>61</v>
      </c>
      <c r="B17" s="154">
        <v>3810</v>
      </c>
      <c r="C17" s="154">
        <v>1372</v>
      </c>
      <c r="D17" s="164">
        <f>C17/B17*100</f>
        <v>36.010498687664047</v>
      </c>
      <c r="E17" s="193">
        <f>C17-B17</f>
        <v>-2438</v>
      </c>
      <c r="K17" s="10"/>
    </row>
    <row r="18" spans="1:11" ht="25.5" customHeight="1">
      <c r="A18" s="13" t="s">
        <v>4</v>
      </c>
      <c r="B18" s="53">
        <v>3582</v>
      </c>
      <c r="C18" s="52">
        <v>1231</v>
      </c>
      <c r="D18" s="49">
        <f t="shared" ref="D18:D19" si="2">C18/B18*100</f>
        <v>34.366275823562255</v>
      </c>
      <c r="E18" s="54">
        <f t="shared" ref="E18:E19" si="3">C18-B18</f>
        <v>-2351</v>
      </c>
      <c r="K18" s="10"/>
    </row>
    <row r="19" spans="1:11" ht="43.5" customHeight="1">
      <c r="A19" s="13" t="s">
        <v>11</v>
      </c>
      <c r="B19" s="53">
        <v>2953</v>
      </c>
      <c r="C19" s="52">
        <v>451</v>
      </c>
      <c r="D19" s="49">
        <f t="shared" si="2"/>
        <v>15.272604131391804</v>
      </c>
      <c r="E19" s="54">
        <f t="shared" si="3"/>
        <v>-2502</v>
      </c>
      <c r="K19" s="10"/>
    </row>
    <row r="20" spans="1:11" ht="53.4" customHeight="1">
      <c r="A20" s="322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322"/>
      <c r="C20" s="322"/>
      <c r="D20" s="322"/>
      <c r="E20" s="322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C12"/>
  <sheetViews>
    <sheetView view="pageBreakPreview" zoomScale="68" zoomScaleNormal="85" zoomScaleSheetLayoutView="68" workbookViewId="0">
      <selection activeCell="B12" sqref="B12:M12"/>
    </sheetView>
  </sheetViews>
  <sheetFormatPr defaultRowHeight="15.6"/>
  <cols>
    <col min="1" max="1" width="46.6640625" style="41" customWidth="1"/>
    <col min="2" max="2" width="10.44140625" style="41" customWidth="1"/>
    <col min="3" max="3" width="9.77734375" style="41" customWidth="1"/>
    <col min="4" max="4" width="10" style="41" customWidth="1"/>
    <col min="5" max="5" width="9.44140625" style="39" customWidth="1"/>
    <col min="6" max="6" width="9.33203125" style="39" customWidth="1"/>
    <col min="7" max="7" width="9.77734375" style="42" customWidth="1"/>
    <col min="8" max="8" width="9.5546875" style="39" customWidth="1"/>
    <col min="9" max="9" width="9.33203125" style="39" customWidth="1"/>
    <col min="10" max="10" width="8.88671875" style="42" customWidth="1"/>
    <col min="11" max="11" width="9.88671875" style="39" customWidth="1"/>
    <col min="12" max="12" width="9.6640625" style="39" customWidth="1"/>
    <col min="13" max="13" width="9.21875" style="42" customWidth="1"/>
    <col min="14" max="14" width="9.5546875" style="42" customWidth="1"/>
    <col min="15" max="15" width="9.21875" style="42" customWidth="1"/>
    <col min="16" max="16" width="9.6640625" style="42" customWidth="1"/>
    <col min="17" max="17" width="9.88671875" style="39" customWidth="1"/>
    <col min="18" max="18" width="9.5546875" style="39" customWidth="1"/>
    <col min="19" max="19" width="9.109375" style="42" customWidth="1"/>
    <col min="20" max="21" width="9.44140625" style="42" customWidth="1"/>
    <col min="22" max="22" width="8.6640625" style="42" customWidth="1"/>
    <col min="23" max="23" width="10.44140625" style="39" customWidth="1"/>
    <col min="24" max="24" width="8.88671875" style="39" customWidth="1"/>
    <col min="25" max="25" width="8.6640625" style="42" customWidth="1"/>
    <col min="26" max="26" width="9.44140625" style="39" customWidth="1"/>
    <col min="27" max="27" width="8.6640625" style="40" customWidth="1"/>
    <col min="28" max="28" width="9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3" width="9.109375" style="39"/>
    <col min="16384" max="16384" width="9.109375" style="39" customWidth="1"/>
  </cols>
  <sheetData>
    <row r="1" spans="1:29" s="29" customFormat="1" ht="43.8" customHeight="1">
      <c r="A1" s="24"/>
      <c r="B1" s="331" t="s">
        <v>72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136"/>
      <c r="O1" s="136"/>
      <c r="P1" s="136"/>
      <c r="Q1" s="26"/>
      <c r="R1" s="26"/>
      <c r="S1" s="27"/>
      <c r="T1" s="27"/>
      <c r="U1" s="27"/>
      <c r="V1" s="27"/>
      <c r="W1" s="26"/>
      <c r="X1" s="26"/>
      <c r="Y1" s="28"/>
      <c r="AA1" s="50"/>
      <c r="AB1" s="16" t="s">
        <v>12</v>
      </c>
    </row>
    <row r="2" spans="1:29" s="29" customFormat="1" ht="18.600000000000001" customHeight="1">
      <c r="A2" s="24"/>
      <c r="B2" s="24"/>
      <c r="C2" s="24"/>
      <c r="D2" s="24"/>
      <c r="E2" s="31"/>
      <c r="F2" s="31"/>
      <c r="G2" s="31"/>
      <c r="H2" s="32"/>
      <c r="I2" s="32"/>
      <c r="J2" s="32"/>
      <c r="K2" s="31"/>
      <c r="L2" s="31"/>
      <c r="N2" s="25"/>
      <c r="O2" s="25"/>
      <c r="P2" s="140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50"/>
      <c r="AB2" s="140" t="s">
        <v>13</v>
      </c>
    </row>
    <row r="3" spans="1:29" s="29" customFormat="1" ht="27.75" customHeight="1">
      <c r="A3" s="351"/>
      <c r="B3" s="362" t="s">
        <v>63</v>
      </c>
      <c r="C3" s="363"/>
      <c r="D3" s="364"/>
      <c r="E3" s="355" t="s">
        <v>44</v>
      </c>
      <c r="F3" s="356"/>
      <c r="G3" s="357"/>
      <c r="H3" s="361" t="s">
        <v>22</v>
      </c>
      <c r="I3" s="361"/>
      <c r="J3" s="361"/>
      <c r="K3" s="355" t="s">
        <v>19</v>
      </c>
      <c r="L3" s="356"/>
      <c r="M3" s="357"/>
      <c r="N3" s="355" t="s">
        <v>20</v>
      </c>
      <c r="O3" s="356"/>
      <c r="P3" s="357"/>
      <c r="Q3" s="355" t="s">
        <v>14</v>
      </c>
      <c r="R3" s="356"/>
      <c r="S3" s="357"/>
      <c r="T3" s="355" t="s">
        <v>62</v>
      </c>
      <c r="U3" s="356"/>
      <c r="V3" s="357"/>
      <c r="W3" s="362" t="s">
        <v>21</v>
      </c>
      <c r="X3" s="363"/>
      <c r="Y3" s="364"/>
      <c r="Z3" s="355" t="s">
        <v>15</v>
      </c>
      <c r="AA3" s="356"/>
      <c r="AB3" s="357"/>
    </row>
    <row r="4" spans="1:29" s="33" customFormat="1" ht="33.6" customHeight="1">
      <c r="A4" s="352"/>
      <c r="B4" s="365"/>
      <c r="C4" s="366"/>
      <c r="D4" s="367"/>
      <c r="E4" s="358"/>
      <c r="F4" s="359"/>
      <c r="G4" s="360"/>
      <c r="H4" s="361"/>
      <c r="I4" s="361"/>
      <c r="J4" s="361"/>
      <c r="K4" s="358"/>
      <c r="L4" s="359"/>
      <c r="M4" s="360"/>
      <c r="N4" s="358"/>
      <c r="O4" s="359"/>
      <c r="P4" s="360"/>
      <c r="Q4" s="358"/>
      <c r="R4" s="359"/>
      <c r="S4" s="360"/>
      <c r="T4" s="358"/>
      <c r="U4" s="359"/>
      <c r="V4" s="360"/>
      <c r="W4" s="365"/>
      <c r="X4" s="366"/>
      <c r="Y4" s="367"/>
      <c r="Z4" s="358"/>
      <c r="AA4" s="359"/>
      <c r="AB4" s="360"/>
    </row>
    <row r="5" spans="1:29" s="33" customFormat="1" ht="21.6" customHeight="1">
      <c r="A5" s="353"/>
      <c r="B5" s="142">
        <v>2022</v>
      </c>
      <c r="C5" s="142">
        <v>2023</v>
      </c>
      <c r="D5" s="142" t="s">
        <v>2</v>
      </c>
      <c r="E5" s="34">
        <v>2022</v>
      </c>
      <c r="F5" s="34">
        <v>2023</v>
      </c>
      <c r="G5" s="18" t="s">
        <v>2</v>
      </c>
      <c r="H5" s="34">
        <v>2022</v>
      </c>
      <c r="I5" s="34">
        <v>2023</v>
      </c>
      <c r="J5" s="18" t="s">
        <v>2</v>
      </c>
      <c r="K5" s="34">
        <v>2022</v>
      </c>
      <c r="L5" s="34">
        <v>2023</v>
      </c>
      <c r="M5" s="18" t="s">
        <v>2</v>
      </c>
      <c r="N5" s="34">
        <v>2022</v>
      </c>
      <c r="O5" s="34">
        <v>2023</v>
      </c>
      <c r="P5" s="18" t="s">
        <v>2</v>
      </c>
      <c r="Q5" s="34">
        <v>2022</v>
      </c>
      <c r="R5" s="34">
        <v>2023</v>
      </c>
      <c r="S5" s="18" t="s">
        <v>2</v>
      </c>
      <c r="T5" s="34">
        <v>2022</v>
      </c>
      <c r="U5" s="34">
        <v>2023</v>
      </c>
      <c r="V5" s="34" t="s">
        <v>2</v>
      </c>
      <c r="W5" s="34">
        <v>2022</v>
      </c>
      <c r="X5" s="34">
        <v>2023</v>
      </c>
      <c r="Y5" s="18" t="s">
        <v>2</v>
      </c>
      <c r="Z5" s="34">
        <v>2022</v>
      </c>
      <c r="AA5" s="34">
        <v>2023</v>
      </c>
      <c r="AB5" s="18" t="s">
        <v>2</v>
      </c>
    </row>
    <row r="6" spans="1:29" s="36" customFormat="1" ht="11.25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29" s="37" customFormat="1" ht="28.2" customHeight="1">
      <c r="A7" s="63" t="s">
        <v>32</v>
      </c>
      <c r="B7" s="199">
        <f>SUM(B8:B11)</f>
        <v>4959</v>
      </c>
      <c r="C7" s="199">
        <f>SUM(C8:C11)</f>
        <v>2457</v>
      </c>
      <c r="D7" s="212">
        <f>C7/B7*100</f>
        <v>49.546279491833026</v>
      </c>
      <c r="E7" s="200">
        <f>SUM(E8:E11)</f>
        <v>4526</v>
      </c>
      <c r="F7" s="200">
        <f>SUM(F8:F11)</f>
        <v>2152</v>
      </c>
      <c r="G7" s="213">
        <f>F7/E7*100</f>
        <v>47.547503314184709</v>
      </c>
      <c r="H7" s="200">
        <f>SUM(H8:H11)</f>
        <v>278</v>
      </c>
      <c r="I7" s="200">
        <f>SUM(I8:I11)</f>
        <v>208</v>
      </c>
      <c r="J7" s="213">
        <f>I7/H7*100</f>
        <v>74.82014388489209</v>
      </c>
      <c r="K7" s="200">
        <f>SUM(K8:K11)</f>
        <v>139</v>
      </c>
      <c r="L7" s="200">
        <f>SUM(L8:L11)</f>
        <v>65</v>
      </c>
      <c r="M7" s="213">
        <f>L7/K7*100</f>
        <v>46.762589928057551</v>
      </c>
      <c r="N7" s="200">
        <f>SUM(N8:N12)</f>
        <v>125</v>
      </c>
      <c r="O7" s="200">
        <f>SUM(O8:O11)</f>
        <v>16</v>
      </c>
      <c r="P7" s="213">
        <f>O7/N7*100</f>
        <v>12.8</v>
      </c>
      <c r="Q7" s="200">
        <f>SUM(Q8:Q11)</f>
        <v>2991</v>
      </c>
      <c r="R7" s="200">
        <f>SUM(R8:R11)</f>
        <v>1042</v>
      </c>
      <c r="S7" s="213">
        <f t="shared" ref="S7:S11" si="0">R7/Q7*100</f>
        <v>34.837846873955201</v>
      </c>
      <c r="T7" s="200">
        <f>SUM(T8:T11)</f>
        <v>3810</v>
      </c>
      <c r="U7" s="200">
        <f>SUM(U8:U11)</f>
        <v>1372</v>
      </c>
      <c r="V7" s="213">
        <f>U7/T7*100</f>
        <v>36.010498687664047</v>
      </c>
      <c r="W7" s="200">
        <f>SUM(W8:W11)</f>
        <v>3582</v>
      </c>
      <c r="X7" s="200">
        <f>SUM(X8:X11)</f>
        <v>1231</v>
      </c>
      <c r="Y7" s="213">
        <f>X7/W7*100</f>
        <v>34.366275823562255</v>
      </c>
      <c r="Z7" s="200">
        <f>SUM(Z8:Z11)</f>
        <v>2953</v>
      </c>
      <c r="AA7" s="201">
        <f>SUM(AA8:AA11)</f>
        <v>451</v>
      </c>
      <c r="AB7" s="215">
        <f>AA7/Z7*100</f>
        <v>15.272604131391804</v>
      </c>
    </row>
    <row r="8" spans="1:29" s="184" customFormat="1" ht="36" customHeight="1">
      <c r="A8" s="224" t="s">
        <v>66</v>
      </c>
      <c r="B8" s="209">
        <v>1956</v>
      </c>
      <c r="C8" s="209">
        <v>1020</v>
      </c>
      <c r="D8" s="212">
        <f t="shared" ref="D8:D11" si="1">C8/B8*100</f>
        <v>52.147239263803677</v>
      </c>
      <c r="E8" s="203">
        <v>1721</v>
      </c>
      <c r="F8" s="203">
        <v>832</v>
      </c>
      <c r="G8" s="214">
        <f t="shared" ref="G8:G11" si="2">F8/E8*100</f>
        <v>48.343986054619407</v>
      </c>
      <c r="H8" s="204">
        <v>138</v>
      </c>
      <c r="I8" s="204">
        <v>85</v>
      </c>
      <c r="J8" s="214">
        <f t="shared" ref="J8:J11" si="3">I8/H8*100</f>
        <v>61.594202898550719</v>
      </c>
      <c r="K8" s="203">
        <v>87</v>
      </c>
      <c r="L8" s="203">
        <v>24</v>
      </c>
      <c r="M8" s="214">
        <f t="shared" ref="M8:M11" si="4">L8/K8*100</f>
        <v>27.586206896551722</v>
      </c>
      <c r="N8" s="204">
        <v>66</v>
      </c>
      <c r="O8" s="204">
        <v>2</v>
      </c>
      <c r="P8" s="214">
        <f t="shared" ref="P8:P11" si="5">O8/N8*100</f>
        <v>3.0303030303030303</v>
      </c>
      <c r="Q8" s="203">
        <v>1169</v>
      </c>
      <c r="R8" s="204">
        <v>373</v>
      </c>
      <c r="S8" s="214">
        <f t="shared" si="0"/>
        <v>31.907613344739094</v>
      </c>
      <c r="T8" s="204">
        <v>1457</v>
      </c>
      <c r="U8" s="204">
        <v>555</v>
      </c>
      <c r="V8" s="213">
        <f t="shared" ref="V8:V11" si="6">U8/T8*100</f>
        <v>38.091969800960882</v>
      </c>
      <c r="W8" s="210">
        <v>1336</v>
      </c>
      <c r="X8" s="210">
        <v>472</v>
      </c>
      <c r="Y8" s="214">
        <f t="shared" ref="Y8:Y11" si="7">X8/W8*100</f>
        <v>35.32934131736527</v>
      </c>
      <c r="Z8" s="203">
        <v>1111</v>
      </c>
      <c r="AA8" s="205">
        <v>164</v>
      </c>
      <c r="AB8" s="216">
        <f t="shared" ref="AB8:AB11" si="8">AA8/Z8*100</f>
        <v>14.761476147614761</v>
      </c>
      <c r="AC8" s="183"/>
    </row>
    <row r="9" spans="1:29" s="184" customFormat="1" ht="36" customHeight="1">
      <c r="A9" s="224" t="s">
        <v>67</v>
      </c>
      <c r="B9" s="209">
        <v>1143</v>
      </c>
      <c r="C9" s="209">
        <v>640</v>
      </c>
      <c r="D9" s="212">
        <f t="shared" si="1"/>
        <v>55.99300087489064</v>
      </c>
      <c r="E9" s="203">
        <v>1051</v>
      </c>
      <c r="F9" s="203">
        <v>591</v>
      </c>
      <c r="G9" s="214">
        <f t="shared" si="2"/>
        <v>56.232159847764031</v>
      </c>
      <c r="H9" s="204">
        <v>67</v>
      </c>
      <c r="I9" s="204">
        <v>56</v>
      </c>
      <c r="J9" s="214">
        <f t="shared" si="3"/>
        <v>83.582089552238799</v>
      </c>
      <c r="K9" s="203">
        <v>19</v>
      </c>
      <c r="L9" s="203">
        <v>24</v>
      </c>
      <c r="M9" s="214">
        <f t="shared" si="4"/>
        <v>126.31578947368421</v>
      </c>
      <c r="N9" s="204">
        <v>25</v>
      </c>
      <c r="O9" s="204">
        <v>9</v>
      </c>
      <c r="P9" s="214">
        <f t="shared" si="5"/>
        <v>36</v>
      </c>
      <c r="Q9" s="203">
        <v>649</v>
      </c>
      <c r="R9" s="204">
        <v>279</v>
      </c>
      <c r="S9" s="214">
        <f t="shared" si="0"/>
        <v>42.989214175654858</v>
      </c>
      <c r="T9" s="204">
        <v>862</v>
      </c>
      <c r="U9" s="204">
        <v>335</v>
      </c>
      <c r="V9" s="213">
        <f t="shared" si="6"/>
        <v>38.863109048723899</v>
      </c>
      <c r="W9" s="210">
        <v>814</v>
      </c>
      <c r="X9" s="210">
        <v>320</v>
      </c>
      <c r="Y9" s="214">
        <f t="shared" si="7"/>
        <v>39.31203931203931</v>
      </c>
      <c r="Z9" s="203">
        <v>657</v>
      </c>
      <c r="AA9" s="205">
        <v>114</v>
      </c>
      <c r="AB9" s="216">
        <f t="shared" si="8"/>
        <v>17.351598173515981</v>
      </c>
      <c r="AC9" s="183"/>
    </row>
    <row r="10" spans="1:29" s="184" customFormat="1" ht="36" customHeight="1">
      <c r="A10" s="224" t="s">
        <v>68</v>
      </c>
      <c r="B10" s="209">
        <v>668</v>
      </c>
      <c r="C10" s="209">
        <v>300</v>
      </c>
      <c r="D10" s="212">
        <f t="shared" si="1"/>
        <v>44.91017964071856</v>
      </c>
      <c r="E10" s="203">
        <v>644</v>
      </c>
      <c r="F10" s="203">
        <v>266</v>
      </c>
      <c r="G10" s="214">
        <f t="shared" si="2"/>
        <v>41.304347826086953</v>
      </c>
      <c r="H10" s="204">
        <v>30</v>
      </c>
      <c r="I10" s="204">
        <v>23</v>
      </c>
      <c r="J10" s="214">
        <f t="shared" si="3"/>
        <v>76.666666666666671</v>
      </c>
      <c r="K10" s="203">
        <v>11</v>
      </c>
      <c r="L10" s="203">
        <v>7</v>
      </c>
      <c r="M10" s="214">
        <f t="shared" si="4"/>
        <v>63.636363636363633</v>
      </c>
      <c r="N10" s="204">
        <v>22</v>
      </c>
      <c r="O10" s="204">
        <v>5</v>
      </c>
      <c r="P10" s="214">
        <f t="shared" si="5"/>
        <v>22.727272727272727</v>
      </c>
      <c r="Q10" s="203">
        <v>472</v>
      </c>
      <c r="R10" s="204">
        <v>154</v>
      </c>
      <c r="S10" s="214">
        <f t="shared" si="0"/>
        <v>32.627118644067799</v>
      </c>
      <c r="T10" s="204">
        <v>509</v>
      </c>
      <c r="U10" s="204">
        <v>183</v>
      </c>
      <c r="V10" s="213">
        <f t="shared" si="6"/>
        <v>35.952848722986246</v>
      </c>
      <c r="W10" s="210">
        <v>500</v>
      </c>
      <c r="X10" s="210">
        <v>166</v>
      </c>
      <c r="Y10" s="214">
        <f t="shared" si="7"/>
        <v>33.200000000000003</v>
      </c>
      <c r="Z10" s="203">
        <v>433</v>
      </c>
      <c r="AA10" s="205">
        <v>74</v>
      </c>
      <c r="AB10" s="216">
        <f t="shared" si="8"/>
        <v>17.090069284064665</v>
      </c>
      <c r="AC10" s="183"/>
    </row>
    <row r="11" spans="1:29" s="184" customFormat="1" ht="36" customHeight="1">
      <c r="A11" s="224" t="s">
        <v>69</v>
      </c>
      <c r="B11" s="209">
        <v>1192</v>
      </c>
      <c r="C11" s="209">
        <v>497</v>
      </c>
      <c r="D11" s="212">
        <f t="shared" si="1"/>
        <v>41.694630872483224</v>
      </c>
      <c r="E11" s="203">
        <v>1110</v>
      </c>
      <c r="F11" s="203">
        <v>463</v>
      </c>
      <c r="G11" s="214">
        <f t="shared" si="2"/>
        <v>41.711711711711715</v>
      </c>
      <c r="H11" s="204">
        <v>43</v>
      </c>
      <c r="I11" s="204">
        <v>44</v>
      </c>
      <c r="J11" s="214">
        <f t="shared" si="3"/>
        <v>102.32558139534885</v>
      </c>
      <c r="K11" s="203">
        <v>22</v>
      </c>
      <c r="L11" s="203">
        <v>10</v>
      </c>
      <c r="M11" s="214">
        <f t="shared" si="4"/>
        <v>45.454545454545453</v>
      </c>
      <c r="N11" s="204">
        <v>12</v>
      </c>
      <c r="O11" s="204">
        <v>0</v>
      </c>
      <c r="P11" s="214">
        <f t="shared" si="5"/>
        <v>0</v>
      </c>
      <c r="Q11" s="203">
        <v>701</v>
      </c>
      <c r="R11" s="204">
        <v>236</v>
      </c>
      <c r="S11" s="214">
        <f t="shared" si="0"/>
        <v>33.66619115549215</v>
      </c>
      <c r="T11" s="204">
        <v>982</v>
      </c>
      <c r="U11" s="204">
        <v>299</v>
      </c>
      <c r="V11" s="213">
        <f t="shared" si="6"/>
        <v>30.448065173116092</v>
      </c>
      <c r="W11" s="210">
        <v>932</v>
      </c>
      <c r="X11" s="210">
        <v>273</v>
      </c>
      <c r="Y11" s="214">
        <f t="shared" si="7"/>
        <v>29.291845493562228</v>
      </c>
      <c r="Z11" s="203">
        <v>752</v>
      </c>
      <c r="AA11" s="205">
        <v>99</v>
      </c>
      <c r="AB11" s="216">
        <f t="shared" si="8"/>
        <v>13.164893617021276</v>
      </c>
      <c r="AC11" s="183"/>
    </row>
    <row r="12" spans="1:29" ht="12" customHeight="1"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171"/>
      <c r="O12" s="171"/>
      <c r="P12" s="171"/>
    </row>
  </sheetData>
  <mergeCells count="12">
    <mergeCell ref="B1:M1"/>
    <mergeCell ref="B12:M12"/>
    <mergeCell ref="Q3:S4"/>
    <mergeCell ref="W3:Y4"/>
    <mergeCell ref="Z3:AB4"/>
    <mergeCell ref="B3:D4"/>
    <mergeCell ref="T3:V4"/>
    <mergeCell ref="A3:A5"/>
    <mergeCell ref="E3:G4"/>
    <mergeCell ref="H3:J4"/>
    <mergeCell ref="K3:M4"/>
    <mergeCell ref="N3:P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3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topLeftCell="A3" zoomScale="80" zoomScaleNormal="70" zoomScaleSheetLayoutView="80" workbookViewId="0">
      <selection activeCell="D21" sqref="D21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323" t="s">
        <v>25</v>
      </c>
      <c r="B1" s="323"/>
      <c r="C1" s="323"/>
      <c r="D1" s="323"/>
    </row>
    <row r="2" spans="1:6" ht="19.2" customHeight="1">
      <c r="A2" s="368" t="s">
        <v>47</v>
      </c>
      <c r="B2" s="368"/>
      <c r="C2" s="368"/>
      <c r="D2" s="368"/>
    </row>
    <row r="3" spans="1:6" ht="29.4" customHeight="1">
      <c r="A3" s="368" t="s">
        <v>81</v>
      </c>
      <c r="B3" s="368"/>
      <c r="C3" s="368"/>
      <c r="D3" s="368"/>
    </row>
    <row r="4" spans="1:6" ht="12" customHeight="1">
      <c r="A4" s="122"/>
      <c r="B4" s="122"/>
      <c r="C4" s="122"/>
      <c r="D4" s="122"/>
    </row>
    <row r="5" spans="1:6" ht="15.6" customHeight="1">
      <c r="A5" s="304" t="s">
        <v>0</v>
      </c>
      <c r="B5" s="369" t="s">
        <v>34</v>
      </c>
      <c r="C5" s="370" t="s">
        <v>35</v>
      </c>
      <c r="D5" s="370"/>
    </row>
    <row r="6" spans="1:6" s="2" customFormat="1" ht="25.5" customHeight="1">
      <c r="A6" s="304"/>
      <c r="B6" s="369"/>
      <c r="C6" s="121" t="s">
        <v>36</v>
      </c>
      <c r="D6" s="120" t="s">
        <v>37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55" t="s">
        <v>55</v>
      </c>
      <c r="B8" s="156">
        <v>9236</v>
      </c>
      <c r="C8" s="156">
        <v>6749</v>
      </c>
      <c r="D8" s="156">
        <v>2487</v>
      </c>
    </row>
    <row r="9" spans="1:6" s="7" customFormat="1" ht="28.95" customHeight="1">
      <c r="A9" s="155" t="s">
        <v>4</v>
      </c>
      <c r="B9" s="156">
        <v>8398</v>
      </c>
      <c r="C9" s="156">
        <v>6279</v>
      </c>
      <c r="D9" s="156">
        <v>2119</v>
      </c>
    </row>
    <row r="10" spans="1:6" s="2" customFormat="1" ht="52.5" customHeight="1">
      <c r="A10" s="11" t="s">
        <v>5</v>
      </c>
      <c r="B10" s="19">
        <v>797</v>
      </c>
      <c r="C10" s="19">
        <v>536</v>
      </c>
      <c r="D10" s="19">
        <v>261</v>
      </c>
      <c r="E10" s="141"/>
      <c r="F10" s="56"/>
    </row>
    <row r="11" spans="1:6" s="2" customFormat="1" ht="31.5" customHeight="1">
      <c r="A11" s="12" t="s">
        <v>6</v>
      </c>
      <c r="B11" s="19">
        <v>257</v>
      </c>
      <c r="C11" s="19">
        <v>203</v>
      </c>
      <c r="D11" s="19">
        <v>54</v>
      </c>
      <c r="E11" s="141"/>
      <c r="F11" s="56"/>
    </row>
    <row r="12" spans="1:6" s="2" customFormat="1" ht="45.75" customHeight="1">
      <c r="A12" s="12" t="s">
        <v>7</v>
      </c>
      <c r="B12" s="19">
        <v>208</v>
      </c>
      <c r="C12" s="19">
        <v>158</v>
      </c>
      <c r="D12" s="19">
        <v>50</v>
      </c>
      <c r="E12" s="141"/>
      <c r="F12" s="56"/>
    </row>
    <row r="13" spans="1:6" s="2" customFormat="1" ht="55.5" customHeight="1">
      <c r="A13" s="12" t="s">
        <v>8</v>
      </c>
      <c r="B13" s="19">
        <v>4080</v>
      </c>
      <c r="C13" s="19">
        <v>3159</v>
      </c>
      <c r="D13" s="19">
        <v>921</v>
      </c>
      <c r="E13" s="141"/>
      <c r="F13" s="56"/>
    </row>
    <row r="14" spans="1:6" s="2" customFormat="1" ht="12.75" customHeight="1">
      <c r="A14" s="327" t="s">
        <v>82</v>
      </c>
      <c r="B14" s="328"/>
      <c r="C14" s="328"/>
      <c r="D14" s="328"/>
      <c r="E14" s="141"/>
      <c r="F14" s="56"/>
    </row>
    <row r="15" spans="1:6" s="2" customFormat="1" ht="19.95" customHeight="1">
      <c r="A15" s="329"/>
      <c r="B15" s="330"/>
      <c r="C15" s="330"/>
      <c r="D15" s="330"/>
      <c r="E15" s="141"/>
      <c r="F15" s="56"/>
    </row>
    <row r="16" spans="1:6" s="2" customFormat="1" ht="18.600000000000001" customHeight="1">
      <c r="A16" s="302" t="s">
        <v>0</v>
      </c>
      <c r="B16" s="304" t="s">
        <v>34</v>
      </c>
      <c r="C16" s="304" t="s">
        <v>35</v>
      </c>
      <c r="D16" s="304"/>
      <c r="E16" s="141"/>
      <c r="F16" s="56"/>
    </row>
    <row r="17" spans="1:6" ht="30.6" customHeight="1">
      <c r="A17" s="303"/>
      <c r="B17" s="304"/>
      <c r="C17" s="119" t="s">
        <v>36</v>
      </c>
      <c r="D17" s="119" t="s">
        <v>37</v>
      </c>
      <c r="E17" s="141"/>
      <c r="F17" s="57"/>
    </row>
    <row r="18" spans="1:6" ht="30.6" customHeight="1">
      <c r="A18" s="170" t="s">
        <v>55</v>
      </c>
      <c r="B18" s="154">
        <v>5390</v>
      </c>
      <c r="C18" s="153">
        <v>4101</v>
      </c>
      <c r="D18" s="153">
        <v>1289</v>
      </c>
      <c r="E18" s="141"/>
      <c r="F18" s="57"/>
    </row>
    <row r="19" spans="1:6" ht="25.5" customHeight="1">
      <c r="A19" s="13" t="s">
        <v>4</v>
      </c>
      <c r="B19" s="52">
        <v>4935</v>
      </c>
      <c r="C19" s="52">
        <v>3837</v>
      </c>
      <c r="D19" s="64">
        <v>1098</v>
      </c>
      <c r="E19" s="141"/>
      <c r="F19" s="57"/>
    </row>
    <row r="20" spans="1:6" ht="41.25" customHeight="1">
      <c r="A20" s="13" t="s">
        <v>11</v>
      </c>
      <c r="B20" s="52">
        <v>1999</v>
      </c>
      <c r="C20" s="52">
        <v>1484</v>
      </c>
      <c r="D20" s="64">
        <v>515</v>
      </c>
      <c r="E20" s="141"/>
      <c r="F20" s="57"/>
    </row>
    <row r="21" spans="1:6" ht="21">
      <c r="C21" s="15"/>
      <c r="E21" s="57"/>
      <c r="F21" s="5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22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2023-03-16T08:35:06Z</cp:lastPrinted>
  <dcterms:created xsi:type="dcterms:W3CDTF">2021-01-25T09:15:06Z</dcterms:created>
  <dcterms:modified xsi:type="dcterms:W3CDTF">2023-03-31T07:23:58Z</dcterms:modified>
</cp:coreProperties>
</file>