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 activeTab="12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'10'!$A$1:$AB$11</definedName>
    <definedName name="_xlnm.Print_Area" localSheetId="10">'11'!$A$1:$D$20</definedName>
    <definedName name="_xlnm.Print_Area" localSheetId="11">'12'!$A$1:$K$11</definedName>
    <definedName name="_xlnm.Print_Area" localSheetId="12">'13'!$A$1:$K$10</definedName>
    <definedName name="_xlnm.Print_Area" localSheetId="13">'14'!$A$1:$I$20</definedName>
    <definedName name="_xlnm.Print_Area" localSheetId="14">'15'!$A$1:$AB$13</definedName>
    <definedName name="_xlnm.Print_Area" localSheetId="15">'16'!$A$1:$AB$12</definedName>
    <definedName name="_xlnm.Print_Area" localSheetId="1">'2'!$A$1:$AB$10</definedName>
    <definedName name="_xlnm.Print_Area" localSheetId="2">'3'!$A$1:$E$18</definedName>
    <definedName name="_xlnm.Print_Area" localSheetId="3">'4'!$A$1:$AB$10</definedName>
    <definedName name="_xlnm.Print_Area" localSheetId="4">'5'!$A$1:$E$19</definedName>
    <definedName name="_xlnm.Print_Area" localSheetId="5">'6'!$A$1:$AB$12</definedName>
    <definedName name="_xlnm.Print_Area" localSheetId="6">'7'!$A$1:$E$20</definedName>
    <definedName name="_xlnm.Print_Area" localSheetId="7">'8'!$A$1:$AB$12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8" i="25" l="1"/>
  <c r="D18" i="25"/>
  <c r="E17" i="25"/>
  <c r="D17" i="25"/>
  <c r="E16" i="25"/>
  <c r="D16" i="25"/>
  <c r="E11" i="25"/>
  <c r="D11" i="25"/>
  <c r="E10" i="25"/>
  <c r="D10" i="25"/>
  <c r="E9" i="25"/>
  <c r="D9" i="25"/>
  <c r="E8" i="25"/>
  <c r="D8" i="25"/>
  <c r="E7" i="25"/>
  <c r="D7" i="25"/>
  <c r="E6" i="25"/>
  <c r="D6" i="25"/>
  <c r="AB10" i="24"/>
  <c r="Y10" i="24"/>
  <c r="V10" i="24"/>
  <c r="S10" i="24"/>
  <c r="P10" i="24"/>
  <c r="M10" i="24"/>
  <c r="J10" i="24"/>
  <c r="G10" i="24"/>
  <c r="D10" i="24"/>
  <c r="AB9" i="24"/>
  <c r="Y9" i="24"/>
  <c r="V9" i="24"/>
  <c r="S9" i="24"/>
  <c r="P9" i="24"/>
  <c r="M9" i="24"/>
  <c r="J9" i="24"/>
  <c r="G9" i="24"/>
  <c r="D9" i="24"/>
  <c r="AB8" i="24"/>
  <c r="Y8" i="24"/>
  <c r="V8" i="24"/>
  <c r="S8" i="24"/>
  <c r="P8" i="24"/>
  <c r="M8" i="24"/>
  <c r="J8" i="24"/>
  <c r="G8" i="24"/>
  <c r="D8" i="24"/>
  <c r="AB7" i="24"/>
  <c r="Y7" i="24"/>
  <c r="V7" i="24"/>
  <c r="S7" i="24"/>
  <c r="P7" i="24"/>
  <c r="M7" i="24"/>
  <c r="J7" i="24"/>
  <c r="G7" i="24"/>
  <c r="D7" i="24"/>
  <c r="AA6" i="24"/>
  <c r="AB6" i="24" s="1"/>
  <c r="Z6" i="24"/>
  <c r="X6" i="24"/>
  <c r="Y6" i="24" s="1"/>
  <c r="W6" i="24"/>
  <c r="U6" i="24"/>
  <c r="V6" i="24" s="1"/>
  <c r="T6" i="24"/>
  <c r="R6" i="24"/>
  <c r="S6" i="24" s="1"/>
  <c r="Q6" i="24"/>
  <c r="O6" i="24"/>
  <c r="N6" i="24"/>
  <c r="P6" i="24" s="1"/>
  <c r="L6" i="24"/>
  <c r="M6" i="24" s="1"/>
  <c r="K6" i="24"/>
  <c r="I6" i="24"/>
  <c r="H6" i="24"/>
  <c r="J6" i="24" s="1"/>
  <c r="F6" i="24"/>
  <c r="G6" i="24" s="1"/>
  <c r="E6" i="24"/>
  <c r="C6" i="24"/>
  <c r="B6" i="24"/>
  <c r="D6" i="24" s="1"/>
  <c r="E17" i="23"/>
  <c r="D17" i="23"/>
  <c r="E16" i="23"/>
  <c r="D16" i="23"/>
  <c r="E15" i="23"/>
  <c r="D15" i="23"/>
  <c r="E10" i="23"/>
  <c r="D10" i="23"/>
  <c r="E9" i="23"/>
  <c r="D9" i="23"/>
  <c r="E8" i="23"/>
  <c r="D8" i="23"/>
  <c r="E7" i="23"/>
  <c r="D7" i="23"/>
  <c r="E6" i="23"/>
  <c r="D6" i="23"/>
  <c r="E5" i="23"/>
  <c r="D5" i="23"/>
  <c r="AB10" i="22"/>
  <c r="Y10" i="22"/>
  <c r="V10" i="22"/>
  <c r="S10" i="22"/>
  <c r="J10" i="22"/>
  <c r="G10" i="22"/>
  <c r="D10" i="22"/>
  <c r="AB9" i="22"/>
  <c r="Y9" i="22"/>
  <c r="V9" i="22"/>
  <c r="S9" i="22"/>
  <c r="P9" i="22"/>
  <c r="M9" i="22"/>
  <c r="J9" i="22"/>
  <c r="G9" i="22"/>
  <c r="D9" i="22"/>
  <c r="AB8" i="22"/>
  <c r="Y8" i="22"/>
  <c r="V8" i="22"/>
  <c r="S8" i="22"/>
  <c r="P8" i="22"/>
  <c r="M8" i="22"/>
  <c r="J8" i="22"/>
  <c r="G8" i="22"/>
  <c r="D8" i="22"/>
  <c r="AB7" i="22"/>
  <c r="Y7" i="22"/>
  <c r="V7" i="22"/>
  <c r="S7" i="22"/>
  <c r="M7" i="22"/>
  <c r="J7" i="22"/>
  <c r="G7" i="22"/>
  <c r="D7" i="22"/>
  <c r="AA6" i="22"/>
  <c r="AB6" i="22" s="1"/>
  <c r="Z6" i="22"/>
  <c r="X6" i="22"/>
  <c r="W6" i="22"/>
  <c r="Y6" i="22" s="1"/>
  <c r="U6" i="22"/>
  <c r="V6" i="22" s="1"/>
  <c r="T6" i="22"/>
  <c r="R6" i="22"/>
  <c r="Q6" i="22"/>
  <c r="S6" i="22" s="1"/>
  <c r="O6" i="22"/>
  <c r="P6" i="22" s="1"/>
  <c r="N6" i="22"/>
  <c r="L6" i="22"/>
  <c r="M6" i="22" s="1"/>
  <c r="K6" i="22"/>
  <c r="I6" i="22"/>
  <c r="J6" i="22" s="1"/>
  <c r="H6" i="22"/>
  <c r="F6" i="22"/>
  <c r="G6" i="22" s="1"/>
  <c r="E6" i="22"/>
  <c r="C6" i="22"/>
  <c r="D6" i="22" s="1"/>
  <c r="B6" i="22"/>
  <c r="E18" i="21"/>
  <c r="E17" i="21"/>
  <c r="E16" i="21"/>
  <c r="E11" i="21"/>
  <c r="E10" i="21"/>
  <c r="E9" i="21"/>
  <c r="E8" i="21"/>
  <c r="E7" i="21"/>
  <c r="E6" i="21"/>
  <c r="B6" i="20"/>
  <c r="C6" i="20"/>
  <c r="E6" i="20"/>
  <c r="F6" i="20"/>
  <c r="H6" i="20"/>
  <c r="I6" i="20"/>
  <c r="K6" i="20"/>
  <c r="L6" i="20"/>
  <c r="N6" i="20"/>
  <c r="O6" i="20"/>
  <c r="Q6" i="20"/>
  <c r="R6" i="20"/>
  <c r="T6" i="20"/>
  <c r="U6" i="20"/>
  <c r="W6" i="20"/>
  <c r="X6" i="20"/>
  <c r="Z6" i="20"/>
  <c r="AA6" i="20"/>
  <c r="V9" i="8" l="1"/>
  <c r="V10" i="8"/>
  <c r="V11" i="8"/>
  <c r="V12" i="8"/>
  <c r="P12" i="15" l="1"/>
  <c r="P12" i="16" l="1"/>
  <c r="M12" i="16"/>
  <c r="M11" i="10"/>
  <c r="P10" i="10"/>
  <c r="P11" i="10"/>
  <c r="P9" i="8"/>
  <c r="P10" i="8"/>
  <c r="P11" i="8"/>
  <c r="M11" i="8"/>
  <c r="M12" i="8"/>
  <c r="V8" i="10" l="1"/>
  <c r="V9" i="10"/>
  <c r="V10" i="10"/>
  <c r="V11" i="10"/>
  <c r="I18" i="14"/>
  <c r="H18" i="14"/>
  <c r="E18" i="14"/>
  <c r="D18" i="14"/>
  <c r="I8" i="14"/>
  <c r="H8" i="14"/>
  <c r="E8" i="14"/>
  <c r="D8" i="14"/>
  <c r="D9" i="15"/>
  <c r="D10" i="15"/>
  <c r="D11" i="15"/>
  <c r="D12" i="15"/>
  <c r="V9" i="15"/>
  <c r="V10" i="15"/>
  <c r="V11" i="15"/>
  <c r="V12" i="15"/>
  <c r="V9" i="16"/>
  <c r="V10" i="16"/>
  <c r="V11" i="16"/>
  <c r="V12" i="16"/>
  <c r="T8" i="16"/>
  <c r="D9" i="16"/>
  <c r="D10" i="16"/>
  <c r="D11" i="16"/>
  <c r="D12" i="16"/>
  <c r="U8" i="15" l="1"/>
  <c r="C8" i="15"/>
  <c r="U8" i="16"/>
  <c r="V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T8" i="8"/>
  <c r="C8" i="8"/>
  <c r="E16" i="7"/>
  <c r="D16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P10" i="15" l="1"/>
  <c r="P11" i="15"/>
  <c r="M10" i="15"/>
  <c r="M11" i="15"/>
  <c r="W8" i="15" l="1"/>
  <c r="M9" i="16" l="1"/>
  <c r="M10" i="16"/>
  <c r="B8" i="8" l="1"/>
  <c r="D8" i="8" s="1"/>
  <c r="T8" i="15" l="1"/>
  <c r="V8" i="15" s="1"/>
  <c r="T4" i="16"/>
  <c r="A21" i="14"/>
  <c r="B13" i="15" s="1"/>
  <c r="B13" i="16" s="1"/>
  <c r="B7" i="10"/>
  <c r="D7" i="10" s="1"/>
  <c r="U8" i="8"/>
  <c r="V8" i="8" s="1"/>
  <c r="P9" i="15" l="1"/>
  <c r="B8" i="15"/>
  <c r="D8" i="15" s="1"/>
  <c r="B8" i="16"/>
  <c r="D8" i="16" s="1"/>
  <c r="B6" i="19" l="1"/>
  <c r="I6" i="19" l="1"/>
  <c r="I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B9" i="8"/>
  <c r="AB10" i="8"/>
  <c r="AB11" i="8"/>
  <c r="AB12" i="8"/>
  <c r="Y9" i="8"/>
  <c r="Y10" i="8"/>
  <c r="Y11" i="8"/>
  <c r="Y12" i="8"/>
  <c r="S9" i="8"/>
  <c r="S10" i="8"/>
  <c r="S11" i="8"/>
  <c r="S12" i="8"/>
  <c r="G9" i="8"/>
  <c r="G10" i="8"/>
  <c r="G11" i="8"/>
  <c r="G12" i="8"/>
  <c r="G9" i="15"/>
  <c r="J9" i="15"/>
  <c r="M9" i="15"/>
  <c r="S9" i="15"/>
  <c r="Y9" i="15"/>
  <c r="AB9" i="15"/>
  <c r="G10" i="15"/>
  <c r="J10" i="15"/>
  <c r="S10" i="15"/>
  <c r="Y10" i="15"/>
  <c r="AB10" i="15"/>
  <c r="G11" i="15"/>
  <c r="J11" i="15"/>
  <c r="S11" i="15"/>
  <c r="Y11" i="15"/>
  <c r="AB11" i="15"/>
  <c r="G12" i="15"/>
  <c r="J12" i="15"/>
  <c r="S12" i="15"/>
  <c r="Y12" i="15"/>
  <c r="AB12" i="15"/>
  <c r="K6" i="19" l="1"/>
  <c r="J6" i="19"/>
  <c r="H6" i="19"/>
  <c r="G6" i="19"/>
  <c r="F6" i="19"/>
  <c r="E6" i="19"/>
  <c r="D6" i="19"/>
  <c r="C6" i="19"/>
  <c r="K7" i="18" l="1"/>
  <c r="J7" i="18"/>
  <c r="H7" i="18"/>
  <c r="G7" i="18"/>
  <c r="F7" i="18"/>
  <c r="E7" i="18"/>
  <c r="D7" i="18"/>
  <c r="C7" i="18"/>
  <c r="Y9" i="16" l="1"/>
  <c r="Y10" i="16"/>
  <c r="Y11" i="16"/>
  <c r="Y12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Z8" i="16"/>
  <c r="W8" i="16"/>
  <c r="S9" i="16"/>
  <c r="S10" i="16"/>
  <c r="S11" i="16"/>
  <c r="S12" i="16"/>
  <c r="Q8" i="16"/>
  <c r="P9" i="16"/>
  <c r="P11" i="16"/>
  <c r="N8" i="16"/>
  <c r="K8" i="16"/>
  <c r="J9" i="16"/>
  <c r="J10" i="16"/>
  <c r="J11" i="16"/>
  <c r="J12" i="16"/>
  <c r="H8" i="16"/>
  <c r="G9" i="16"/>
  <c r="G10" i="16"/>
  <c r="G11" i="16"/>
  <c r="G12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Z8" i="8"/>
  <c r="W8" i="8"/>
  <c r="Q8" i="8"/>
  <c r="K8" i="8"/>
  <c r="N8" i="8"/>
  <c r="H8" i="8"/>
  <c r="AA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<sst xmlns="http://schemas.openxmlformats.org/spreadsheetml/2006/main" count="532" uniqueCount="157">
  <si>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</si>
  <si>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</si>
  <si>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</si>
  <si>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</si>
  <si>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</si>
  <si>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</si>
  <si>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</si>
  <si>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</si>
  <si>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</si>
  <si>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</si>
  <si>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</si>
  <si>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</si>
  <si>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</si>
  <si>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</si>
  <si>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</si>
  <si>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</si>
  <si>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</si>
  <si>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</si>
  <si>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</si>
  <si>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</si>
  <si>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</si>
  <si>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</si>
  <si>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</si>
  <si>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</si>
  <si>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</si>
  <si>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</si>
  <si>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</si>
  <si>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</si>
  <si>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</si>
  <si>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</si>
  <si>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</si>
  <si>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</si>
  <si>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</si>
  <si>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</si>
  <si>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</si>
  <si>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</si>
  <si>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</si>
  <si>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</si>
  <si>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</si>
  <si>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</si>
  <si>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</si>
  <si>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</si>
  <si>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</si>
  <si>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</si>
  <si>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</si>
  <si>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</si>
  <si>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</si>
  <si>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</si>
  <si>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</si>
  <si>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</si>
  <si>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</si>
  <si>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</si>
  <si>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</si>
  <si>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</si>
  <si>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</si>
  <si>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</si>
  <si>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</si>
  <si>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</si>
  <si>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</si>
  <si>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</si>
  <si>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</si>
  <si>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</si>
  <si>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</si>
  <si>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</si>
  <si>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</si>
  <si>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</si>
  <si>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</si>
  <si>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</si>
  <si>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</si>
  <si>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</si>
  <si>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</si>
  <si>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</si>
  <si>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t>у  січні-березні  2023  року</t>
  </si>
  <si>
    <t xml:space="preserve"> Січень-березень           2022 р.</t>
  </si>
  <si>
    <t xml:space="preserve"> Січень-березень           2023 р.</t>
  </si>
  <si>
    <t xml:space="preserve">  1 квітня           2022 р.</t>
  </si>
  <si>
    <t xml:space="preserve">  1 квітня           2023 р.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</si>
  <si>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</si>
  <si>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Надання послуг службою зайнятості Кіровоградської області особам з числа учасників бойовиї дій  у січні-березні 2022-2023 рр.</t>
  </si>
  <si>
    <t>Надання послуг службою зайнятості Кіровоградської області жінкам  у січні-березні 2023 року</t>
  </si>
  <si>
    <t>Станом на: 1 квітня</t>
  </si>
  <si>
    <t>особам з числа мешканців міських поселень  у січні-березні   2022 - 2023 рр.</t>
  </si>
  <si>
    <t>особам з числа мешканців сільської місцевості у  січні-березні    2022 - 2023 рр.</t>
  </si>
  <si>
    <t>у 5,5 р.</t>
  </si>
  <si>
    <t>у 5,8 р.</t>
  </si>
  <si>
    <t>у 4,2 р.</t>
  </si>
  <si>
    <t>у 7,6 р.</t>
  </si>
  <si>
    <t>-</t>
  </si>
  <si>
    <t>у 10,0 р.</t>
  </si>
  <si>
    <t>у 9,1 р.</t>
  </si>
  <si>
    <t>у 7,3 р.</t>
  </si>
  <si>
    <t xml:space="preserve">Новоукраїнська філія </t>
  </si>
  <si>
    <t>у 3,2 р.</t>
  </si>
  <si>
    <t>у 4,9 р.</t>
  </si>
  <si>
    <t>у 8,8 р.</t>
  </si>
  <si>
    <t>у 14,5 р.</t>
  </si>
  <si>
    <t>у 9,3 р.</t>
  </si>
  <si>
    <t xml:space="preserve">Голованівська філія </t>
  </si>
  <si>
    <t>у 3,3 р.</t>
  </si>
  <si>
    <t>у 5,0 р.</t>
  </si>
  <si>
    <t>у 4,4 р.</t>
  </si>
  <si>
    <t>у 7,9 р.</t>
  </si>
  <si>
    <t>у 11,4 р.</t>
  </si>
  <si>
    <t>у 10,3 р.</t>
  </si>
  <si>
    <t xml:space="preserve">Олександрiйська філія  </t>
  </si>
  <si>
    <t>у 3,7 р.</t>
  </si>
  <si>
    <t>у 5,7 р.</t>
  </si>
  <si>
    <t>у 5,3 р.</t>
  </si>
  <si>
    <t>у 9,0 р.</t>
  </si>
  <si>
    <t>у 21,3 р.</t>
  </si>
  <si>
    <t>у 15,1 р.</t>
  </si>
  <si>
    <t>у 12,9 р.</t>
  </si>
  <si>
    <t xml:space="preserve">Кропивницька філія </t>
  </si>
  <si>
    <t>у 5,4 р.</t>
  </si>
  <si>
    <t>у 4,5 р.</t>
  </si>
  <si>
    <t>у 8,3 р.</t>
  </si>
  <si>
    <t>у 16,0 р.</t>
  </si>
  <si>
    <t>у 29,3 р.</t>
  </si>
  <si>
    <t>у 12,5 р.</t>
  </si>
  <si>
    <t>у 10,5 р.</t>
  </si>
  <si>
    <t>2023 р.</t>
  </si>
  <si>
    <t>з них, отримують                                                                     допомогу по безробіттю</t>
  </si>
  <si>
    <t>Мали статус безробітного                         на кінець періоду</t>
  </si>
  <si>
    <t>Отримували послуги на кінець періоду</t>
  </si>
  <si>
    <t>Всього брали участь у громадських роботах та інших роботах тимчасового характеру</t>
  </si>
  <si>
    <t>Проходили                                         професійне навчання</t>
  </si>
  <si>
    <t>Всього отримали роботу                          (у т.ч. до набуття статусу безробітного)</t>
  </si>
  <si>
    <t>Отримували послуги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</si>
  <si>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січні-березні 2022-2023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</si>
  <si>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 xml:space="preserve">    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</si>
  <si>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</si>
  <si>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</si>
  <si>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січень-березень               2022 р.</t>
  </si>
  <si>
    <t xml:space="preserve"> січень-березень              2023 р.</t>
  </si>
  <si>
    <t xml:space="preserve"> + (-)                             осіб</t>
  </si>
  <si>
    <t>Отримували послуги,  осіб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</si>
  <si>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</si>
  <si>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</si>
  <si>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</si>
  <si>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квітня            2022 р.</t>
  </si>
  <si>
    <t xml:space="preserve"> + (-)                       осіб</t>
  </si>
  <si>
    <t xml:space="preserve">Отримували послуги,  осіб </t>
  </si>
  <si>
    <t>Надання послуг службою зайнятості Кіровоградської області                                                                              особам з інвалідністю у січні-березні 2022-2023 рр.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</si>
  <si>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</si>
  <si>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</si>
  <si>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>з них, мали статус безробітного,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</si>
  <si>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січні-березні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</si>
  <si>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</si>
  <si>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січень-березень                2022 р.</t>
  </si>
  <si>
    <t xml:space="preserve"> січень-брезень            2023 р.</t>
  </si>
  <si>
    <t xml:space="preserve"> + (-)                        осіб</t>
  </si>
  <si>
    <t>Всього отримали послуги, осіб</t>
  </si>
  <si>
    <t xml:space="preserve">Всього отримали послуги,  осіб </t>
  </si>
  <si>
    <t>Отримували допомогу по безробіттю, осіб</t>
  </si>
  <si>
    <t>Надання послуг службою зайнятості Кіровоградської області                                                                                молоді   у віці до 35 років   у  січні-березні  2022-2023 рр.</t>
  </si>
  <si>
    <t>Надання послуг службою зайнятості Кіровоградської області чоловікам у січні-березні   2023  року</t>
  </si>
  <si>
    <t>Станом на 1 квітня 2023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</si>
</sst>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8" fillId="0" borderId="0"/>
    <xf numFmtId="0" fontId="5" fillId="0" borderId="0"/>
    <xf numFmtId="0" fontId="12" fillId="0" borderId="0"/>
    <xf numFmtId="0" fontId="5" fillId="0" borderId="0"/>
  </cellStyleXfs>
  <cellXfs count="417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3" fontId="37" fillId="3" borderId="5" xfId="12" applyNumberFormat="1" applyFont="1" applyFill="1" applyBorder="1" applyAlignment="1" applyProtection="1">
      <alignment horizontal="center" vertical="center" wrapText="1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59" fillId="0" borderId="0" xfId="302" applyFont="1" applyFill="1"/>
    <xf numFmtId="0" fontId="60" fillId="0" borderId="0" xfId="303" applyFont="1" applyFill="1"/>
    <xf numFmtId="0" fontId="61" fillId="0" borderId="0" xfId="302" applyFont="1" applyFill="1"/>
    <xf numFmtId="166" fontId="62" fillId="0" borderId="5" xfId="302" applyNumberFormat="1" applyFont="1" applyFill="1" applyBorder="1" applyAlignment="1">
      <alignment horizontal="center" vertical="center"/>
    </xf>
    <xf numFmtId="3" fontId="63" fillId="0" borderId="5" xfId="302" applyNumberFormat="1" applyFont="1" applyFill="1" applyBorder="1" applyAlignment="1">
      <alignment horizontal="center" vertical="center"/>
    </xf>
    <xf numFmtId="3" fontId="61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/>
    </xf>
    <xf numFmtId="3" fontId="35" fillId="0" borderId="5" xfId="304" applyNumberFormat="1" applyFont="1" applyFill="1" applyBorder="1" applyAlignment="1">
      <alignment horizontal="center" vertical="center"/>
    </xf>
    <xf numFmtId="0" fontId="61" fillId="0" borderId="5" xfId="302" applyFont="1" applyFill="1" applyBorder="1" applyAlignment="1">
      <alignment horizontal="center"/>
    </xf>
    <xf numFmtId="0" fontId="6" fillId="0" borderId="5" xfId="305" applyFont="1" applyFill="1" applyBorder="1" applyAlignment="1">
      <alignment horizontal="center" vertical="center"/>
    </xf>
    <xf numFmtId="0" fontId="61" fillId="0" borderId="5" xfId="302" applyFont="1" applyFill="1" applyBorder="1"/>
    <xf numFmtId="0" fontId="61" fillId="0" borderId="0" xfId="302" applyFont="1" applyFill="1" applyAlignment="1">
      <alignment horizontal="center" vertical="top"/>
    </xf>
    <xf numFmtId="3" fontId="6" fillId="0" borderId="5" xfId="304" applyNumberFormat="1" applyFont="1" applyFill="1" applyBorder="1" applyAlignment="1">
      <alignment horizontal="center" vertical="center"/>
    </xf>
    <xf numFmtId="0" fontId="61" fillId="0" borderId="5" xfId="302" applyFont="1" applyFill="1" applyBorder="1" applyAlignment="1">
      <alignment horizontal="center" wrapText="1"/>
    </xf>
    <xf numFmtId="0" fontId="61" fillId="0" borderId="5" xfId="302" applyFont="1" applyFill="1" applyBorder="1" applyAlignment="1">
      <alignment wrapText="1"/>
    </xf>
    <xf numFmtId="49" fontId="61" fillId="0" borderId="5" xfId="302" applyNumberFormat="1" applyFont="1" applyFill="1" applyBorder="1" applyAlignment="1">
      <alignment horizontal="center" vertical="center"/>
    </xf>
    <xf numFmtId="0" fontId="62" fillId="0" borderId="0" xfId="302" applyFont="1" applyFill="1" applyAlignment="1">
      <alignment vertical="center"/>
    </xf>
    <xf numFmtId="3" fontId="59" fillId="0" borderId="5" xfId="302" applyNumberFormat="1" applyFont="1" applyFill="1" applyBorder="1" applyAlignment="1">
      <alignment horizontal="center" vertical="center"/>
    </xf>
    <xf numFmtId="3" fontId="62" fillId="0" borderId="5" xfId="302" applyNumberFormat="1" applyFont="1" applyFill="1" applyBorder="1" applyAlignment="1">
      <alignment horizontal="center" vertical="center"/>
    </xf>
    <xf numFmtId="0" fontId="62" fillId="0" borderId="2" xfId="302" applyFont="1" applyFill="1" applyBorder="1" applyAlignment="1">
      <alignment horizontal="center" vertical="center"/>
    </xf>
    <xf numFmtId="0" fontId="62" fillId="0" borderId="2" xfId="302" applyFont="1" applyFill="1" applyBorder="1" applyAlignment="1">
      <alignment horizontal="left" vertical="center"/>
    </xf>
    <xf numFmtId="0" fontId="64" fillId="0" borderId="0" xfId="302" applyFont="1" applyFill="1" applyAlignment="1">
      <alignment vertical="center" wrapText="1"/>
    </xf>
    <xf numFmtId="1" fontId="64" fillId="0" borderId="5" xfId="302" applyNumberFormat="1" applyFont="1" applyFill="1" applyBorder="1" applyAlignment="1">
      <alignment horizontal="center" vertical="center" wrapText="1"/>
    </xf>
    <xf numFmtId="1" fontId="65" fillId="0" borderId="5" xfId="302" applyNumberFormat="1" applyFont="1" applyFill="1" applyBorder="1" applyAlignment="1">
      <alignment horizontal="center" vertical="center" wrapText="1"/>
    </xf>
    <xf numFmtId="0" fontId="64" fillId="0" borderId="5" xfId="302" applyFont="1" applyFill="1" applyBorder="1" applyAlignment="1">
      <alignment horizontal="center" vertical="center" wrapText="1"/>
    </xf>
    <xf numFmtId="0" fontId="65" fillId="0" borderId="0" xfId="302" applyFont="1" applyFill="1" applyAlignment="1">
      <alignment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63" fillId="0" borderId="5" xfId="302" applyFont="1" applyFill="1" applyBorder="1" applyAlignment="1">
      <alignment horizontal="center" vertical="center" wrapText="1"/>
    </xf>
    <xf numFmtId="0" fontId="66" fillId="0" borderId="5" xfId="302" applyFont="1" applyFill="1" applyBorder="1" applyAlignment="1">
      <alignment horizontal="center" vertical="center" wrapText="1"/>
    </xf>
    <xf numFmtId="0" fontId="66" fillId="0" borderId="4" xfId="302" applyFont="1" applyFill="1" applyBorder="1" applyAlignment="1">
      <alignment horizontal="center" vertical="center" wrapText="1"/>
    </xf>
    <xf numFmtId="0" fontId="67" fillId="0" borderId="0" xfId="302" applyFont="1" applyFill="1" applyAlignment="1">
      <alignment horizontal="center" vertical="center" wrapText="1"/>
    </xf>
    <xf numFmtId="0" fontId="59" fillId="0" borderId="0" xfId="302" applyFont="1" applyFill="1" applyAlignment="1">
      <alignment vertical="top"/>
    </xf>
    <xf numFmtId="0" fontId="68" fillId="0" borderId="0" xfId="302" applyFont="1" applyFill="1" applyAlignment="1">
      <alignment vertical="top"/>
    </xf>
    <xf numFmtId="0" fontId="69" fillId="0" borderId="0" xfId="302" applyFont="1" applyFill="1" applyAlignment="1">
      <alignment vertical="top"/>
    </xf>
    <xf numFmtId="0" fontId="70" fillId="0" borderId="0" xfId="302" applyFont="1" applyFill="1" applyBorder="1" applyAlignment="1">
      <alignment horizontal="center" vertical="top"/>
    </xf>
    <xf numFmtId="0" fontId="70" fillId="0" borderId="9" xfId="302" applyFont="1" applyFill="1" applyBorder="1" applyAlignment="1">
      <alignment horizontal="center" vertical="top"/>
    </xf>
    <xf numFmtId="0" fontId="71" fillId="0" borderId="0" xfId="302" applyFont="1" applyFill="1" applyBorder="1" applyAlignment="1">
      <alignment horizontal="center" vertical="top"/>
    </xf>
    <xf numFmtId="0" fontId="71" fillId="0" borderId="9" xfId="302" applyFont="1" applyFill="1" applyBorder="1" applyAlignment="1">
      <alignment horizontal="center" vertical="top"/>
    </xf>
    <xf numFmtId="0" fontId="72" fillId="0" borderId="0" xfId="302" applyFont="1" applyFill="1" applyBorder="1"/>
    <xf numFmtId="0" fontId="73" fillId="0" borderId="0" xfId="302" applyFont="1" applyFill="1" applyBorder="1" applyAlignment="1">
      <alignment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7" fillId="0" borderId="0" xfId="302" applyFont="1" applyFill="1" applyBorder="1" applyAlignment="1">
      <alignment vertical="top" wrapText="1"/>
    </xf>
    <xf numFmtId="0" fontId="65" fillId="0" borderId="11" xfId="302" applyFont="1" applyFill="1" applyBorder="1" applyAlignment="1">
      <alignment horizontal="center" vertical="center" wrapText="1"/>
    </xf>
    <xf numFmtId="0" fontId="60" fillId="0" borderId="5" xfId="302" applyFont="1" applyFill="1" applyBorder="1" applyAlignment="1">
      <alignment horizontal="center" vertical="center" wrapText="1"/>
    </xf>
    <xf numFmtId="0" fontId="63" fillId="0" borderId="1" xfId="302" applyFont="1" applyFill="1" applyBorder="1" applyAlignment="1">
      <alignment horizontal="center" vertical="center" wrapText="1"/>
    </xf>
    <xf numFmtId="0" fontId="60" fillId="0" borderId="1" xfId="302" applyFont="1" applyFill="1" applyBorder="1" applyAlignment="1">
      <alignment horizontal="center" vertical="center" wrapText="1"/>
    </xf>
    <xf numFmtId="0" fontId="67" fillId="0" borderId="0" xfId="302" applyFont="1" applyFill="1" applyAlignment="1">
      <alignment vertical="center" wrapText="1"/>
    </xf>
    <xf numFmtId="166" fontId="35" fillId="0" borderId="5" xfId="304" applyNumberFormat="1" applyFont="1" applyFill="1" applyBorder="1" applyAlignment="1">
      <alignment horizontal="center" vertical="center"/>
    </xf>
    <xf numFmtId="3" fontId="62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2" fillId="0" borderId="0" xfId="302" applyNumberFormat="1" applyFont="1" applyFill="1" applyAlignment="1">
      <alignment horizontal="center" vertical="center"/>
    </xf>
    <xf numFmtId="3" fontId="61" fillId="0" borderId="0" xfId="302" applyNumberFormat="1" applyFont="1" applyFill="1"/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77" fillId="0" borderId="0" xfId="302" applyFont="1" applyFill="1" applyBorder="1" applyAlignment="1">
      <alignment vertical="center" wrapText="1"/>
    </xf>
    <xf numFmtId="0" fontId="78" fillId="0" borderId="9" xfId="302" applyFont="1" applyFill="1" applyBorder="1" applyAlignment="1">
      <alignment vertical="top"/>
    </xf>
    <xf numFmtId="0" fontId="79" fillId="0" borderId="0" xfId="302" applyFont="1" applyFill="1" applyAlignment="1">
      <alignment vertical="top"/>
    </xf>
    <xf numFmtId="49" fontId="63" fillId="0" borderId="5" xfId="302" applyNumberFormat="1" applyFont="1" applyFill="1" applyBorder="1" applyAlignment="1">
      <alignment horizontal="center" vertical="center" wrapText="1"/>
    </xf>
    <xf numFmtId="49" fontId="80" fillId="0" borderId="5" xfId="302" applyNumberFormat="1" applyFont="1" applyFill="1" applyBorder="1" applyAlignment="1">
      <alignment horizontal="center" vertical="center" wrapText="1"/>
    </xf>
    <xf numFmtId="0" fontId="81" fillId="0" borderId="5" xfId="302" applyFont="1" applyFill="1" applyBorder="1" applyAlignment="1">
      <alignment horizontal="center" wrapText="1"/>
    </xf>
    <xf numFmtId="1" fontId="81" fillId="0" borderId="5" xfId="302" applyNumberFormat="1" applyFont="1" applyFill="1" applyBorder="1" applyAlignment="1">
      <alignment horizontal="center" wrapText="1"/>
    </xf>
    <xf numFmtId="1" fontId="82" fillId="0" borderId="5" xfId="302" applyNumberFormat="1" applyFont="1" applyFill="1" applyBorder="1" applyAlignment="1">
      <alignment horizontal="center" wrapText="1"/>
    </xf>
    <xf numFmtId="1" fontId="83" fillId="0" borderId="5" xfId="302" applyNumberFormat="1" applyFont="1" applyFill="1" applyBorder="1" applyAlignment="1">
      <alignment horizontal="center" wrapText="1"/>
    </xf>
    <xf numFmtId="0" fontId="81" fillId="0" borderId="0" xfId="302" applyFont="1" applyFill="1" applyAlignment="1">
      <alignment vertical="center" wrapText="1"/>
    </xf>
    <xf numFmtId="3" fontId="79" fillId="0" borderId="5" xfId="302" applyNumberFormat="1" applyFont="1" applyFill="1" applyBorder="1" applyAlignment="1">
      <alignment horizontal="center" vertical="center"/>
    </xf>
    <xf numFmtId="0" fontId="61" fillId="0" borderId="5" xfId="302" applyFont="1" applyFill="1" applyBorder="1" applyAlignment="1">
      <alignment horizontal="left" vertical="center" wrapText="1"/>
    </xf>
    <xf numFmtId="166" fontId="61" fillId="0" borderId="5" xfId="302" applyNumberFormat="1" applyFont="1" applyFill="1" applyBorder="1" applyAlignment="1">
      <alignment horizontal="center" vertical="center"/>
    </xf>
    <xf numFmtId="3" fontId="6" fillId="0" borderId="5" xfId="305" applyNumberFormat="1" applyFont="1" applyFill="1" applyBorder="1" applyAlignment="1">
      <alignment horizontal="center" vertical="center"/>
    </xf>
    <xf numFmtId="3" fontId="80" fillId="0" borderId="5" xfId="302" applyNumberFormat="1" applyFont="1" applyFill="1" applyBorder="1" applyAlignment="1">
      <alignment horizontal="center" vertical="center"/>
    </xf>
    <xf numFmtId="0" fontId="61" fillId="0" borderId="5" xfId="302" applyFont="1" applyFill="1" applyBorder="1" applyAlignment="1">
      <alignment horizontal="left" vertical="center"/>
    </xf>
    <xf numFmtId="0" fontId="84" fillId="0" borderId="0" xfId="303" applyFont="1" applyFill="1"/>
    <xf numFmtId="0" fontId="79" fillId="0" borderId="0" xfId="302" applyFont="1" applyFill="1"/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2" fillId="0" borderId="2" xfId="302" applyFont="1" applyFill="1" applyBorder="1" applyAlignment="1">
      <alignment horizontal="center" vertical="center" wrapText="1"/>
    </xf>
    <xf numFmtId="0" fontId="62" fillId="0" borderId="10" xfId="302" applyFont="1" applyFill="1" applyBorder="1" applyAlignment="1">
      <alignment horizontal="center" vertical="center" wrapText="1"/>
    </xf>
    <xf numFmtId="0" fontId="62" fillId="0" borderId="3" xfId="302" applyFont="1" applyFill="1" applyBorder="1" applyAlignment="1">
      <alignment horizontal="center" vertical="center" wrapText="1"/>
    </xf>
    <xf numFmtId="0" fontId="62" fillId="0" borderId="5" xfId="302" applyFont="1" applyFill="1" applyBorder="1" applyAlignment="1">
      <alignment horizontal="center" vertical="center" wrapText="1"/>
    </xf>
    <xf numFmtId="0" fontId="60" fillId="0" borderId="7" xfId="303" applyFont="1" applyFill="1" applyBorder="1" applyAlignment="1">
      <alignment horizontal="left" wrapText="1"/>
    </xf>
    <xf numFmtId="0" fontId="60" fillId="0" borderId="0" xfId="303" applyFont="1" applyFill="1" applyAlignment="1">
      <alignment horizontal="left" wrapText="1"/>
    </xf>
    <xf numFmtId="0" fontId="73" fillId="0" borderId="0" xfId="302" applyFont="1" applyFill="1" applyBorder="1" applyAlignment="1">
      <alignment horizontal="center" vertical="top" wrapText="1"/>
    </xf>
    <xf numFmtId="0" fontId="78" fillId="0" borderId="9" xfId="302" applyFont="1" applyFill="1" applyBorder="1" applyAlignment="1">
      <alignment horizontal="center" vertical="top"/>
    </xf>
    <xf numFmtId="0" fontId="78" fillId="0" borderId="9" xfId="302" applyFont="1" applyFill="1" applyBorder="1" applyAlignment="1">
      <alignment horizontal="right" vertical="top"/>
    </xf>
    <xf numFmtId="0" fontId="65" fillId="0" borderId="5" xfId="302" applyFont="1" applyFill="1" applyBorder="1" applyAlignment="1">
      <alignment horizontal="center" vertical="center" wrapText="1"/>
    </xf>
    <xf numFmtId="0" fontId="65" fillId="0" borderId="1" xfId="302" applyFont="1" applyFill="1" applyBorder="1" applyAlignment="1">
      <alignment horizontal="center" vertical="center" wrapText="1"/>
    </xf>
    <xf numFmtId="0" fontId="65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76" fillId="0" borderId="9" xfId="3" applyFont="1" applyFill="1" applyBorder="1" applyAlignment="1">
      <alignment horizontal="center" vertical="top" wrapText="1"/>
    </xf>
    <xf numFmtId="0" fontId="60" fillId="0" borderId="7" xfId="303" applyFont="1" applyFill="1" applyBorder="1" applyAlignment="1">
      <alignment horizontal="center" vertical="top" wrapText="1"/>
    </xf>
    <xf numFmtId="0" fontId="60" fillId="0" borderId="0" xfId="303" applyFont="1" applyFill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4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5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topLeftCell="A10" zoomScale="80" zoomScaleNormal="70" zoomScaleSheetLayoutView="80" workbookViewId="0">
      <selection activeCell="H18" sqref="H18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5" customWidth="1"/>
    <col min="4" max="5" width="11.5546875" style="1" customWidth="1"/>
    <col min="6" max="16384" width="8" style="1"/>
  </cols>
  <sheetData>
    <row r="1" spans="1:11" ht="78" customHeight="1">
      <c r="A1" s="302" t="s">
        <v>147</v>
      </c>
      <c r="B1" s="302"/>
      <c r="C1" s="302"/>
      <c r="D1" s="302"/>
      <c r="E1" s="302"/>
    </row>
    <row r="2" spans="1:11" ht="17.25" customHeight="1">
      <c r="A2" s="302"/>
      <c r="B2" s="302"/>
      <c r="C2" s="302"/>
      <c r="D2" s="302"/>
      <c r="E2" s="302"/>
    </row>
    <row r="3" spans="1:11" s="2" customFormat="1" ht="23.25" customHeight="1">
      <c r="A3" s="303" t="s">
        <v>0</v>
      </c>
      <c r="B3" s="305" t="s">
        <v>148</v>
      </c>
      <c r="C3" s="305" t="s">
        <v>149</v>
      </c>
      <c r="D3" s="307" t="s">
        <v>1</v>
      </c>
      <c r="E3" s="308"/>
    </row>
    <row r="4" spans="1:11" s="2" customFormat="1" ht="27.75" customHeight="1">
      <c r="A4" s="304"/>
      <c r="B4" s="306"/>
      <c r="C4" s="306"/>
      <c r="D4" s="3" t="s">
        <v>2</v>
      </c>
      <c r="E4" s="4" t="s">
        <v>150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151</v>
      </c>
      <c r="B6" s="19">
        <v>4215</v>
      </c>
      <c r="C6" s="19">
        <v>2436</v>
      </c>
      <c r="D6" s="9">
        <f>C6/B6*100</f>
        <v>57.793594306049826</v>
      </c>
      <c r="E6" s="20">
        <f>C6-B6</f>
        <v>-1779</v>
      </c>
      <c r="K6" s="10"/>
    </row>
    <row r="7" spans="1:11" s="2" customFormat="1" ht="31.5" customHeight="1">
      <c r="A7" s="263" t="s">
        <v>145</v>
      </c>
      <c r="B7" s="19">
        <v>4061</v>
      </c>
      <c r="C7" s="19">
        <v>2336</v>
      </c>
      <c r="D7" s="9">
        <f t="shared" ref="D7:D11" si="0">C7/B7*100</f>
        <v>57.522777640975129</v>
      </c>
      <c r="E7" s="20">
        <f t="shared" ref="E7:E11" si="1">C7-B7</f>
        <v>-1725</v>
      </c>
      <c r="K7" s="10"/>
    </row>
    <row r="8" spans="1:11" s="2" customFormat="1" ht="45" customHeight="1">
      <c r="A8" s="11" t="s">
        <v>137</v>
      </c>
      <c r="B8" s="19">
        <v>287</v>
      </c>
      <c r="C8" s="19">
        <v>190</v>
      </c>
      <c r="D8" s="9">
        <f t="shared" si="0"/>
        <v>66.2020905923345</v>
      </c>
      <c r="E8" s="20">
        <f t="shared" si="1"/>
        <v>-97</v>
      </c>
      <c r="K8" s="10"/>
    </row>
    <row r="9" spans="1:11" s="2" customFormat="1" ht="35.25" customHeight="1">
      <c r="A9" s="12" t="s">
        <v>138</v>
      </c>
      <c r="B9" s="19">
        <v>80</v>
      </c>
      <c r="C9" s="19">
        <v>71</v>
      </c>
      <c r="D9" s="9">
        <f t="shared" si="0"/>
        <v>88.75</v>
      </c>
      <c r="E9" s="20">
        <f t="shared" si="1"/>
        <v>-9</v>
      </c>
      <c r="K9" s="10"/>
    </row>
    <row r="10" spans="1:11" s="2" customFormat="1" ht="45.75" customHeight="1">
      <c r="A10" s="12" t="s">
        <v>51</v>
      </c>
      <c r="B10" s="19">
        <v>99</v>
      </c>
      <c r="C10" s="19">
        <v>58</v>
      </c>
      <c r="D10" s="9">
        <f t="shared" si="0"/>
        <v>58.585858585858588</v>
      </c>
      <c r="E10" s="20">
        <f t="shared" si="1"/>
        <v>-41</v>
      </c>
      <c r="K10" s="10"/>
    </row>
    <row r="11" spans="1:11" s="2" customFormat="1" ht="55.5" customHeight="1">
      <c r="A11" s="12" t="s">
        <v>52</v>
      </c>
      <c r="B11" s="19">
        <v>2761</v>
      </c>
      <c r="C11" s="19">
        <v>1365</v>
      </c>
      <c r="D11" s="9">
        <f t="shared" si="0"/>
        <v>49.438609199565377</v>
      </c>
      <c r="E11" s="20">
        <f t="shared" si="1"/>
        <v>-1396</v>
      </c>
      <c r="K11" s="10"/>
    </row>
    <row r="12" spans="1:11" s="2" customFormat="1" ht="12.75" customHeight="1">
      <c r="A12" s="309" t="s">
        <v>9</v>
      </c>
      <c r="B12" s="310"/>
      <c r="C12" s="310"/>
      <c r="D12" s="310"/>
      <c r="E12" s="310"/>
      <c r="K12" s="10"/>
    </row>
    <row r="13" spans="1:11" s="2" customFormat="1" ht="15" customHeight="1">
      <c r="A13" s="311"/>
      <c r="B13" s="312"/>
      <c r="C13" s="312"/>
      <c r="D13" s="312"/>
      <c r="E13" s="312"/>
      <c r="K13" s="10"/>
    </row>
    <row r="14" spans="1:11" s="2" customFormat="1" ht="24" customHeight="1">
      <c r="A14" s="303" t="s">
        <v>0</v>
      </c>
      <c r="B14" s="313" t="s">
        <v>139</v>
      </c>
      <c r="C14" s="313" t="s">
        <v>76</v>
      </c>
      <c r="D14" s="307" t="s">
        <v>1</v>
      </c>
      <c r="E14" s="308"/>
      <c r="K14" s="10"/>
    </row>
    <row r="15" spans="1:11" ht="35.25" customHeight="1">
      <c r="A15" s="304"/>
      <c r="B15" s="313"/>
      <c r="C15" s="313"/>
      <c r="D15" s="3" t="s">
        <v>2</v>
      </c>
      <c r="E15" s="4" t="s">
        <v>140</v>
      </c>
      <c r="K15" s="10"/>
    </row>
    <row r="16" spans="1:11" ht="27.75" customHeight="1">
      <c r="A16" s="8" t="s">
        <v>152</v>
      </c>
      <c r="B16" s="19">
        <v>2676</v>
      </c>
      <c r="C16" s="19">
        <v>1193</v>
      </c>
      <c r="D16" s="157">
        <f>C16/B16*100</f>
        <v>44.581464872944693</v>
      </c>
      <c r="E16" s="21">
        <f>C16-B16</f>
        <v>-1483</v>
      </c>
      <c r="K16" s="10"/>
    </row>
    <row r="17" spans="1:11" ht="25.5" customHeight="1">
      <c r="A17" s="266" t="s">
        <v>145</v>
      </c>
      <c r="B17" s="19">
        <v>2615</v>
      </c>
      <c r="C17" s="19">
        <v>1136</v>
      </c>
      <c r="D17" s="157">
        <f>C17/B17*100</f>
        <v>43.441682600382407</v>
      </c>
      <c r="E17" s="21">
        <f>C17-B17</f>
        <v>-1479</v>
      </c>
      <c r="K17" s="10"/>
    </row>
    <row r="18" spans="1:11" ht="33.75" customHeight="1">
      <c r="A18" s="13" t="s">
        <v>153</v>
      </c>
      <c r="B18" s="19">
        <v>2156</v>
      </c>
      <c r="C18" s="19">
        <v>528</v>
      </c>
      <c r="D18" s="157">
        <f>C18/B18*100</f>
        <v>24.489795918367346</v>
      </c>
      <c r="E18" s="21">
        <f>C18-B18</f>
        <v>-1628</v>
      </c>
      <c r="K18" s="10"/>
    </row>
    <row r="19" spans="1:11">
      <c r="A19" s="300"/>
      <c r="B19" s="300"/>
      <c r="C19" s="300"/>
      <c r="D19" s="300"/>
      <c r="E19" s="300"/>
    </row>
    <row r="20" spans="1:11">
      <c r="A20" s="301"/>
      <c r="B20" s="301"/>
      <c r="C20" s="301"/>
      <c r="D20" s="301"/>
      <c r="E20" s="301"/>
    </row>
    <row r="21" spans="1:11">
      <c r="A21" s="301"/>
      <c r="B21" s="301"/>
      <c r="C21" s="301"/>
      <c r="D21" s="301"/>
      <c r="E21" s="301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topLeftCell="B1" zoomScale="91" zoomScaleNormal="85" zoomScaleSheetLayoutView="91" workbookViewId="0">
      <selection activeCell="T3" sqref="T3:V4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35" t="s">
        <v>154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131"/>
      <c r="O1" s="131"/>
      <c r="P1" s="131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5" t="s">
        <v>13</v>
      </c>
    </row>
    <row r="3" spans="1:29" s="29" customFormat="1" ht="27.75" customHeight="1">
      <c r="A3" s="355"/>
      <c r="B3" s="369" t="s">
        <v>63</v>
      </c>
      <c r="C3" s="370"/>
      <c r="D3" s="371"/>
      <c r="E3" s="362" t="s">
        <v>44</v>
      </c>
      <c r="F3" s="363"/>
      <c r="G3" s="364"/>
      <c r="H3" s="368" t="s">
        <v>22</v>
      </c>
      <c r="I3" s="368"/>
      <c r="J3" s="368"/>
      <c r="K3" s="362" t="s">
        <v>19</v>
      </c>
      <c r="L3" s="363"/>
      <c r="M3" s="364"/>
      <c r="N3" s="362" t="s">
        <v>20</v>
      </c>
      <c r="O3" s="363"/>
      <c r="P3" s="364"/>
      <c r="Q3" s="362" t="s">
        <v>14</v>
      </c>
      <c r="R3" s="363"/>
      <c r="S3" s="364"/>
      <c r="T3" s="362" t="s">
        <v>62</v>
      </c>
      <c r="U3" s="363"/>
      <c r="V3" s="364"/>
      <c r="W3" s="369" t="s">
        <v>21</v>
      </c>
      <c r="X3" s="370"/>
      <c r="Y3" s="371"/>
      <c r="Z3" s="362" t="s">
        <v>15</v>
      </c>
      <c r="AA3" s="363"/>
      <c r="AB3" s="364"/>
    </row>
    <row r="4" spans="1:29" s="33" customFormat="1" ht="33.6" customHeight="1">
      <c r="A4" s="356"/>
      <c r="B4" s="372"/>
      <c r="C4" s="373"/>
      <c r="D4" s="374"/>
      <c r="E4" s="365"/>
      <c r="F4" s="366"/>
      <c r="G4" s="367"/>
      <c r="H4" s="368"/>
      <c r="I4" s="368"/>
      <c r="J4" s="368"/>
      <c r="K4" s="365"/>
      <c r="L4" s="366"/>
      <c r="M4" s="367"/>
      <c r="N4" s="365"/>
      <c r="O4" s="366"/>
      <c r="P4" s="367"/>
      <c r="Q4" s="365"/>
      <c r="R4" s="366"/>
      <c r="S4" s="367"/>
      <c r="T4" s="365"/>
      <c r="U4" s="366"/>
      <c r="V4" s="367"/>
      <c r="W4" s="372"/>
      <c r="X4" s="373"/>
      <c r="Y4" s="374"/>
      <c r="Z4" s="365"/>
      <c r="AA4" s="366"/>
      <c r="AB4" s="367"/>
    </row>
    <row r="5" spans="1:29" s="33" customFormat="1" ht="21.6" customHeight="1">
      <c r="A5" s="357"/>
      <c r="B5" s="137">
        <v>2022</v>
      </c>
      <c r="C5" s="137">
        <v>2023</v>
      </c>
      <c r="D5" s="137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85">
        <f>SUM(B8:B11)</f>
        <v>5506</v>
      </c>
      <c r="C7" s="185">
        <f>SUM(C8:C11)</f>
        <v>2730</v>
      </c>
      <c r="D7" s="198">
        <f>C7/B7*100</f>
        <v>49.582273883036684</v>
      </c>
      <c r="E7" s="186">
        <f>SUM(E8:E11)</f>
        <v>4930</v>
      </c>
      <c r="F7" s="186">
        <f>SUM(F8:F11)</f>
        <v>2409</v>
      </c>
      <c r="G7" s="199">
        <f>F7/E7*100</f>
        <v>48.864097363083161</v>
      </c>
      <c r="H7" s="186">
        <f>SUM(H8:H11)</f>
        <v>662</v>
      </c>
      <c r="I7" s="186">
        <f>SUM(I8:I11)</f>
        <v>336</v>
      </c>
      <c r="J7" s="199">
        <f>I7/H7*100</f>
        <v>50.755287009063444</v>
      </c>
      <c r="K7" s="186">
        <f>SUM(K8:K11)</f>
        <v>170</v>
      </c>
      <c r="L7" s="186">
        <f>SUM(L8:L11)</f>
        <v>110</v>
      </c>
      <c r="M7" s="199">
        <f>L7/K7*100</f>
        <v>64.705882352941174</v>
      </c>
      <c r="N7" s="186">
        <f>SUM(N8:N12)</f>
        <v>153</v>
      </c>
      <c r="O7" s="186">
        <f>SUM(O8:O11)</f>
        <v>34</v>
      </c>
      <c r="P7" s="199">
        <f>O7/N7*100</f>
        <v>22.222222222222221</v>
      </c>
      <c r="Q7" s="186">
        <f>SUM(Q8:Q11)</f>
        <v>3439</v>
      </c>
      <c r="R7" s="186">
        <f>SUM(R8:R11)</f>
        <v>1403</v>
      </c>
      <c r="S7" s="199">
        <f t="shared" ref="S7:S11" si="0">R7/Q7*100</f>
        <v>40.796743239313756</v>
      </c>
      <c r="T7" s="186">
        <f>SUM(T8:T11)</f>
        <v>3312</v>
      </c>
      <c r="U7" s="186">
        <f>SUM(U8:U11)</f>
        <v>1285</v>
      </c>
      <c r="V7" s="199">
        <f>U7/T7*100</f>
        <v>38.798309178743963</v>
      </c>
      <c r="W7" s="186">
        <f>SUM(W8:W11)</f>
        <v>3024</v>
      </c>
      <c r="X7" s="186">
        <f>SUM(X8:X11)</f>
        <v>1089</v>
      </c>
      <c r="Y7" s="199">
        <f>X7/W7*100</f>
        <v>36.011904761904759</v>
      </c>
      <c r="Z7" s="186">
        <f>SUM(Z8:Z11)</f>
        <v>2422</v>
      </c>
      <c r="AA7" s="187">
        <f>SUM(AA8:AA11)</f>
        <v>423</v>
      </c>
      <c r="AB7" s="201">
        <f>AA7/Z7*100</f>
        <v>17.464905037159372</v>
      </c>
    </row>
    <row r="8" spans="1:29" s="176" customFormat="1" ht="36" customHeight="1">
      <c r="A8" s="210" t="s">
        <v>66</v>
      </c>
      <c r="B8" s="195">
        <v>2240</v>
      </c>
      <c r="C8" s="195">
        <v>1141</v>
      </c>
      <c r="D8" s="198">
        <f t="shared" ref="D8:D11" si="1">C8/B8*100</f>
        <v>50.9375</v>
      </c>
      <c r="E8" s="189">
        <v>1903</v>
      </c>
      <c r="F8" s="189">
        <v>938</v>
      </c>
      <c r="G8" s="200">
        <f t="shared" ref="G8:G11" si="2">F8/E8*100</f>
        <v>49.290593799264322</v>
      </c>
      <c r="H8" s="190">
        <v>302</v>
      </c>
      <c r="I8" s="190">
        <v>124</v>
      </c>
      <c r="J8" s="200">
        <f t="shared" ref="J8:J11" si="3">I8/H8*100</f>
        <v>41.059602649006621</v>
      </c>
      <c r="K8" s="189">
        <v>97</v>
      </c>
      <c r="L8" s="189">
        <v>42</v>
      </c>
      <c r="M8" s="200">
        <f t="shared" ref="M8:M11" si="4">L8/K8*100</f>
        <v>43.298969072164951</v>
      </c>
      <c r="N8" s="190">
        <v>80</v>
      </c>
      <c r="O8" s="190">
        <v>4</v>
      </c>
      <c r="P8" s="200">
        <f t="shared" ref="P8:P11" si="5">O8/N8*100</f>
        <v>5</v>
      </c>
      <c r="Q8" s="189">
        <v>1375</v>
      </c>
      <c r="R8" s="190">
        <v>523</v>
      </c>
      <c r="S8" s="200">
        <f t="shared" si="0"/>
        <v>38.036363636363632</v>
      </c>
      <c r="T8" s="190">
        <v>1282</v>
      </c>
      <c r="U8" s="190">
        <v>545</v>
      </c>
      <c r="V8" s="199">
        <f t="shared" ref="V8:V11" si="6">U8/T8*100</f>
        <v>42.511700468018724</v>
      </c>
      <c r="W8" s="196">
        <v>1102</v>
      </c>
      <c r="X8" s="196">
        <v>424</v>
      </c>
      <c r="Y8" s="200">
        <f t="shared" ref="Y8:Y11" si="7">X8/W8*100</f>
        <v>38.475499092558984</v>
      </c>
      <c r="Z8" s="189">
        <v>894</v>
      </c>
      <c r="AA8" s="191">
        <v>164</v>
      </c>
      <c r="AB8" s="202">
        <f t="shared" ref="AB8:AB11" si="8">AA8/Z8*100</f>
        <v>18.344519015659955</v>
      </c>
      <c r="AC8" s="175"/>
    </row>
    <row r="9" spans="1:29" s="176" customFormat="1" ht="36" customHeight="1">
      <c r="A9" s="210" t="s">
        <v>67</v>
      </c>
      <c r="B9" s="195">
        <v>1298</v>
      </c>
      <c r="C9" s="195">
        <v>688</v>
      </c>
      <c r="D9" s="198">
        <f t="shared" si="1"/>
        <v>53.004622496147924</v>
      </c>
      <c r="E9" s="189">
        <v>1183</v>
      </c>
      <c r="F9" s="189">
        <v>655</v>
      </c>
      <c r="G9" s="200">
        <f t="shared" si="2"/>
        <v>55.367709213863058</v>
      </c>
      <c r="H9" s="190">
        <v>117</v>
      </c>
      <c r="I9" s="190">
        <v>94</v>
      </c>
      <c r="J9" s="200">
        <f t="shared" si="3"/>
        <v>80.341880341880341</v>
      </c>
      <c r="K9" s="189">
        <v>30</v>
      </c>
      <c r="L9" s="189">
        <v>32</v>
      </c>
      <c r="M9" s="200">
        <f t="shared" si="4"/>
        <v>106.66666666666667</v>
      </c>
      <c r="N9" s="190">
        <v>28</v>
      </c>
      <c r="O9" s="190">
        <v>11</v>
      </c>
      <c r="P9" s="200">
        <f t="shared" si="5"/>
        <v>39.285714285714285</v>
      </c>
      <c r="Q9" s="189">
        <v>790</v>
      </c>
      <c r="R9" s="190">
        <v>361</v>
      </c>
      <c r="S9" s="200">
        <f t="shared" si="0"/>
        <v>45.696202531645568</v>
      </c>
      <c r="T9" s="190">
        <v>815</v>
      </c>
      <c r="U9" s="190">
        <v>282</v>
      </c>
      <c r="V9" s="199">
        <f t="shared" si="6"/>
        <v>34.601226993865033</v>
      </c>
      <c r="W9" s="196">
        <v>762</v>
      </c>
      <c r="X9" s="196">
        <v>264</v>
      </c>
      <c r="Y9" s="200">
        <f t="shared" si="7"/>
        <v>34.645669291338585</v>
      </c>
      <c r="Z9" s="189">
        <v>598</v>
      </c>
      <c r="AA9" s="191">
        <v>103</v>
      </c>
      <c r="AB9" s="202">
        <f t="shared" si="8"/>
        <v>17.224080267558527</v>
      </c>
      <c r="AC9" s="175"/>
    </row>
    <row r="10" spans="1:29" s="176" customFormat="1" ht="36" customHeight="1">
      <c r="A10" s="210" t="s">
        <v>68</v>
      </c>
      <c r="B10" s="195">
        <v>716</v>
      </c>
      <c r="C10" s="195">
        <v>333</v>
      </c>
      <c r="D10" s="198">
        <f t="shared" si="1"/>
        <v>46.508379888268159</v>
      </c>
      <c r="E10" s="189">
        <v>687</v>
      </c>
      <c r="F10" s="189">
        <v>302</v>
      </c>
      <c r="G10" s="200">
        <f t="shared" si="2"/>
        <v>43.959243085880637</v>
      </c>
      <c r="H10" s="190">
        <v>86</v>
      </c>
      <c r="I10" s="190">
        <v>40</v>
      </c>
      <c r="J10" s="200">
        <f t="shared" si="3"/>
        <v>46.511627906976742</v>
      </c>
      <c r="K10" s="189">
        <v>15</v>
      </c>
      <c r="L10" s="189">
        <v>12</v>
      </c>
      <c r="M10" s="200">
        <f t="shared" si="4"/>
        <v>80</v>
      </c>
      <c r="N10" s="190">
        <v>30</v>
      </c>
      <c r="O10" s="190">
        <v>9</v>
      </c>
      <c r="P10" s="200">
        <f t="shared" si="5"/>
        <v>30</v>
      </c>
      <c r="Q10" s="189">
        <v>522</v>
      </c>
      <c r="R10" s="190">
        <v>203</v>
      </c>
      <c r="S10" s="200">
        <f t="shared" si="0"/>
        <v>38.888888888888893</v>
      </c>
      <c r="T10" s="190">
        <v>416</v>
      </c>
      <c r="U10" s="190">
        <v>171</v>
      </c>
      <c r="V10" s="199">
        <f t="shared" si="6"/>
        <v>41.105769230769226</v>
      </c>
      <c r="W10" s="196">
        <v>407</v>
      </c>
      <c r="X10" s="196">
        <v>150</v>
      </c>
      <c r="Y10" s="200">
        <f t="shared" si="7"/>
        <v>36.855036855036857</v>
      </c>
      <c r="Z10" s="189">
        <v>351</v>
      </c>
      <c r="AA10" s="191">
        <v>72</v>
      </c>
      <c r="AB10" s="202">
        <f t="shared" si="8"/>
        <v>20.512820512820511</v>
      </c>
      <c r="AC10" s="175"/>
    </row>
    <row r="11" spans="1:29" s="176" customFormat="1" ht="36" customHeight="1">
      <c r="A11" s="210" t="s">
        <v>69</v>
      </c>
      <c r="B11" s="195">
        <v>1252</v>
      </c>
      <c r="C11" s="195">
        <v>568</v>
      </c>
      <c r="D11" s="198">
        <f t="shared" si="1"/>
        <v>45.367412140575084</v>
      </c>
      <c r="E11" s="189">
        <v>1157</v>
      </c>
      <c r="F11" s="189">
        <v>514</v>
      </c>
      <c r="G11" s="200">
        <f t="shared" si="2"/>
        <v>44.425237683664648</v>
      </c>
      <c r="H11" s="190">
        <v>157</v>
      </c>
      <c r="I11" s="190">
        <v>78</v>
      </c>
      <c r="J11" s="200">
        <f t="shared" si="3"/>
        <v>49.681528662420384</v>
      </c>
      <c r="K11" s="189">
        <v>28</v>
      </c>
      <c r="L11" s="189">
        <v>24</v>
      </c>
      <c r="M11" s="200">
        <f t="shared" si="4"/>
        <v>85.714285714285708</v>
      </c>
      <c r="N11" s="190">
        <v>15</v>
      </c>
      <c r="O11" s="190">
        <v>10</v>
      </c>
      <c r="P11" s="200">
        <f t="shared" si="5"/>
        <v>66.666666666666657</v>
      </c>
      <c r="Q11" s="189">
        <v>752</v>
      </c>
      <c r="R11" s="190">
        <v>316</v>
      </c>
      <c r="S11" s="200">
        <f t="shared" si="0"/>
        <v>42.021276595744681</v>
      </c>
      <c r="T11" s="190">
        <v>799</v>
      </c>
      <c r="U11" s="190">
        <v>287</v>
      </c>
      <c r="V11" s="199">
        <f t="shared" si="6"/>
        <v>35.919899874843551</v>
      </c>
      <c r="W11" s="196">
        <v>753</v>
      </c>
      <c r="X11" s="196">
        <v>251</v>
      </c>
      <c r="Y11" s="200">
        <f t="shared" si="7"/>
        <v>33.333333333333329</v>
      </c>
      <c r="Z11" s="189">
        <v>579</v>
      </c>
      <c r="AA11" s="191">
        <v>84</v>
      </c>
      <c r="AB11" s="202">
        <f t="shared" si="8"/>
        <v>14.507772020725387</v>
      </c>
      <c r="AC11" s="175"/>
    </row>
    <row r="12" spans="1:29" ht="49.8" customHeight="1"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163"/>
      <c r="O12" s="163"/>
      <c r="P12" s="163"/>
    </row>
  </sheetData>
  <mergeCells count="12">
    <mergeCell ref="B1:M1"/>
    <mergeCell ref="B12:M12"/>
    <mergeCell ref="Q3:S4"/>
    <mergeCell ref="W3:Y4"/>
    <mergeCell ref="Z3:AB4"/>
    <mergeCell ref="B3:D4"/>
    <mergeCell ref="T3:V4"/>
    <mergeCell ref="A3:A5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27" t="s">
        <v>25</v>
      </c>
      <c r="B1" s="327"/>
      <c r="C1" s="327"/>
      <c r="D1" s="327"/>
    </row>
    <row r="2" spans="1:6" ht="19.2" customHeight="1">
      <c r="A2" s="375" t="s">
        <v>47</v>
      </c>
      <c r="B2" s="375"/>
      <c r="C2" s="375"/>
      <c r="D2" s="375"/>
    </row>
    <row r="3" spans="1:6" ht="29.4" customHeight="1">
      <c r="A3" s="375" t="s">
        <v>72</v>
      </c>
      <c r="B3" s="375"/>
      <c r="C3" s="375"/>
      <c r="D3" s="375"/>
    </row>
    <row r="4" spans="1:6" ht="12" customHeight="1">
      <c r="A4" s="117"/>
      <c r="B4" s="117"/>
      <c r="C4" s="117"/>
      <c r="D4" s="117"/>
    </row>
    <row r="5" spans="1:6" ht="15.6" customHeight="1">
      <c r="A5" s="313" t="s">
        <v>0</v>
      </c>
      <c r="B5" s="376" t="s">
        <v>34</v>
      </c>
      <c r="C5" s="377" t="s">
        <v>35</v>
      </c>
      <c r="D5" s="377"/>
    </row>
    <row r="6" spans="1:6" s="2" customFormat="1" ht="25.5" customHeight="1">
      <c r="A6" s="313"/>
      <c r="B6" s="376"/>
      <c r="C6" s="116" t="s">
        <v>36</v>
      </c>
      <c r="D6" s="115" t="s">
        <v>37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49" t="s">
        <v>55</v>
      </c>
      <c r="B8" s="150">
        <v>10326</v>
      </c>
      <c r="C8" s="150">
        <v>7554</v>
      </c>
      <c r="D8" s="150">
        <v>2772</v>
      </c>
    </row>
    <row r="9" spans="1:6" s="7" customFormat="1" ht="28.95" customHeight="1">
      <c r="A9" s="149" t="s">
        <v>4</v>
      </c>
      <c r="B9" s="150">
        <v>9249</v>
      </c>
      <c r="C9" s="150">
        <v>6947</v>
      </c>
      <c r="D9" s="150">
        <v>2302</v>
      </c>
    </row>
    <row r="10" spans="1:6" s="2" customFormat="1" ht="52.5" customHeight="1">
      <c r="A10" s="11" t="s">
        <v>5</v>
      </c>
      <c r="B10" s="19">
        <v>1421</v>
      </c>
      <c r="C10" s="19">
        <v>981</v>
      </c>
      <c r="D10" s="19">
        <v>440</v>
      </c>
      <c r="E10" s="136"/>
      <c r="F10" s="55"/>
    </row>
    <row r="11" spans="1:6" s="2" customFormat="1" ht="31.5" customHeight="1">
      <c r="A11" s="12" t="s">
        <v>6</v>
      </c>
      <c r="B11" s="19">
        <v>472</v>
      </c>
      <c r="C11" s="19">
        <v>371</v>
      </c>
      <c r="D11" s="19">
        <v>101</v>
      </c>
      <c r="E11" s="136"/>
      <c r="F11" s="55"/>
    </row>
    <row r="12" spans="1:6" s="2" customFormat="1" ht="45.75" customHeight="1">
      <c r="A12" s="12" t="s">
        <v>7</v>
      </c>
      <c r="B12" s="19">
        <v>383</v>
      </c>
      <c r="C12" s="19">
        <v>300</v>
      </c>
      <c r="D12" s="19">
        <v>83</v>
      </c>
      <c r="E12" s="136"/>
      <c r="F12" s="55"/>
    </row>
    <row r="13" spans="1:6" s="2" customFormat="1" ht="55.5" customHeight="1">
      <c r="A13" s="12" t="s">
        <v>8</v>
      </c>
      <c r="B13" s="19">
        <v>5393</v>
      </c>
      <c r="C13" s="19">
        <v>4201</v>
      </c>
      <c r="D13" s="19">
        <v>1192</v>
      </c>
      <c r="E13" s="136"/>
      <c r="F13" s="55"/>
    </row>
    <row r="14" spans="1:6" s="2" customFormat="1" ht="12.75" customHeight="1">
      <c r="A14" s="331" t="s">
        <v>156</v>
      </c>
      <c r="B14" s="332"/>
      <c r="C14" s="332"/>
      <c r="D14" s="332"/>
      <c r="E14" s="136"/>
      <c r="F14" s="55"/>
    </row>
    <row r="15" spans="1:6" s="2" customFormat="1" ht="19.95" customHeight="1">
      <c r="A15" s="333"/>
      <c r="B15" s="334"/>
      <c r="C15" s="334"/>
      <c r="D15" s="334"/>
      <c r="E15" s="136"/>
      <c r="F15" s="55"/>
    </row>
    <row r="16" spans="1:6" s="2" customFormat="1" ht="18.600000000000001" customHeight="1">
      <c r="A16" s="303" t="s">
        <v>0</v>
      </c>
      <c r="B16" s="313" t="s">
        <v>34</v>
      </c>
      <c r="C16" s="313" t="s">
        <v>35</v>
      </c>
      <c r="D16" s="313"/>
      <c r="E16" s="136"/>
      <c r="F16" s="55"/>
    </row>
    <row r="17" spans="1:6" ht="30.6" customHeight="1">
      <c r="A17" s="304"/>
      <c r="B17" s="313"/>
      <c r="C17" s="114" t="s">
        <v>36</v>
      </c>
      <c r="D17" s="114" t="s">
        <v>37</v>
      </c>
      <c r="E17" s="136"/>
      <c r="F17" s="56"/>
    </row>
    <row r="18" spans="1:6" ht="30.6" customHeight="1">
      <c r="A18" s="162" t="s">
        <v>55</v>
      </c>
      <c r="B18" s="148">
        <v>4889</v>
      </c>
      <c r="C18" s="147">
        <v>3734</v>
      </c>
      <c r="D18" s="147">
        <v>1155</v>
      </c>
      <c r="E18" s="136"/>
      <c r="F18" s="56"/>
    </row>
    <row r="19" spans="1:6" ht="25.5" customHeight="1">
      <c r="A19" s="13" t="s">
        <v>4</v>
      </c>
      <c r="B19" s="51">
        <v>4219</v>
      </c>
      <c r="C19" s="51">
        <v>3349</v>
      </c>
      <c r="D19" s="63">
        <v>870</v>
      </c>
      <c r="E19" s="136"/>
      <c r="F19" s="56"/>
    </row>
    <row r="20" spans="1:6" ht="41.25" customHeight="1">
      <c r="A20" s="13" t="s">
        <v>11</v>
      </c>
      <c r="B20" s="51">
        <v>1715</v>
      </c>
      <c r="C20" s="51">
        <v>1314</v>
      </c>
      <c r="D20" s="63">
        <v>401</v>
      </c>
      <c r="E20" s="136"/>
      <c r="F20" s="56"/>
    </row>
    <row r="21" spans="1:6" ht="21">
      <c r="C21" s="15"/>
      <c r="E21" s="56"/>
      <c r="F21" s="5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2"/>
  <sheetViews>
    <sheetView zoomScale="85" zoomScaleNormal="85" zoomScaleSheetLayoutView="80" workbookViewId="0">
      <selection activeCell="E8" sqref="E8:E11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6" width="11" style="40" customWidth="1"/>
    <col min="7" max="7" width="15.33203125" style="40" customWidth="1"/>
    <col min="8" max="9" width="12.109375" style="40" customWidth="1"/>
    <col min="10" max="11" width="12" style="40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8.441406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8.441406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8.441406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8.441406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8.441406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8.441406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8.441406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8.441406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8.441406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8.441406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8.441406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8.441406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8.441406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8.441406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8.441406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8.441406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8.441406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8.441406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8.441406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8.441406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8.441406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8.441406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8.441406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8.441406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8.441406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8.441406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8.441406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8.441406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8.441406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8.441406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8.441406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8.441406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8.441406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8.441406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8.441406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8.441406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8.441406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8.441406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8.441406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8.441406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8.441406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8.441406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8.441406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8.441406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8.441406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8.441406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8.441406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8.441406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8.441406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8.441406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8.441406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8.441406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8.441406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8.441406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8.441406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8.441406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8.441406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8.441406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8.441406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8.441406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8.441406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8.441406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8.441406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6" customHeight="1"/>
    <row r="2" spans="1:11" s="29" customFormat="1" ht="23.4" customHeight="1">
      <c r="A2" s="132"/>
      <c r="B2" s="378" t="s">
        <v>79</v>
      </c>
      <c r="C2" s="378"/>
      <c r="D2" s="378"/>
      <c r="E2" s="378"/>
      <c r="F2" s="378"/>
      <c r="G2" s="378"/>
      <c r="H2" s="378"/>
      <c r="I2" s="378"/>
      <c r="J2" s="378"/>
      <c r="K2" s="378"/>
    </row>
    <row r="3" spans="1:11" s="29" customFormat="1" ht="10.8" customHeight="1">
      <c r="A3" s="57"/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s="29" customFormat="1" ht="11.4" customHeight="1">
      <c r="C4" s="58"/>
      <c r="D4" s="58"/>
      <c r="E4" s="118"/>
      <c r="H4" s="58"/>
      <c r="I4" s="58"/>
      <c r="J4" s="59"/>
      <c r="K4" s="119" t="s">
        <v>38</v>
      </c>
    </row>
    <row r="5" spans="1:11" s="60" customFormat="1" ht="100.95" customHeight="1">
      <c r="A5" s="120"/>
      <c r="B5" s="128" t="s">
        <v>57</v>
      </c>
      <c r="C5" s="121" t="s">
        <v>45</v>
      </c>
      <c r="D5" s="122" t="s">
        <v>39</v>
      </c>
      <c r="E5" s="122" t="s">
        <v>40</v>
      </c>
      <c r="F5" s="122" t="s">
        <v>19</v>
      </c>
      <c r="G5" s="122" t="s">
        <v>24</v>
      </c>
      <c r="H5" s="121" t="s">
        <v>14</v>
      </c>
      <c r="I5" s="121" t="s">
        <v>56</v>
      </c>
      <c r="J5" s="123" t="s">
        <v>21</v>
      </c>
      <c r="K5" s="121" t="s">
        <v>15</v>
      </c>
    </row>
    <row r="6" spans="1:11" s="36" customFormat="1" ht="12" customHeight="1">
      <c r="A6" s="35" t="s">
        <v>3</v>
      </c>
      <c r="B6" s="35">
        <v>1</v>
      </c>
      <c r="C6" s="124">
        <v>2</v>
      </c>
      <c r="D6" s="124">
        <v>3</v>
      </c>
      <c r="E6" s="124">
        <v>4</v>
      </c>
      <c r="F6" s="124">
        <v>5</v>
      </c>
      <c r="G6" s="124">
        <v>6</v>
      </c>
      <c r="H6" s="124">
        <v>7</v>
      </c>
      <c r="I6" s="124">
        <v>8</v>
      </c>
      <c r="J6" s="124">
        <v>9</v>
      </c>
      <c r="K6" s="124">
        <v>10</v>
      </c>
    </row>
    <row r="7" spans="1:11" s="37" customFormat="1" ht="24.6" customHeight="1">
      <c r="A7" s="62" t="s">
        <v>16</v>
      </c>
      <c r="B7" s="185">
        <f t="shared" ref="B7:K7" si="0">SUM(B8:B11)</f>
        <v>7554</v>
      </c>
      <c r="C7" s="187">
        <f t="shared" si="0"/>
        <v>6947</v>
      </c>
      <c r="D7" s="187">
        <f t="shared" si="0"/>
        <v>981</v>
      </c>
      <c r="E7" s="187">
        <f t="shared" si="0"/>
        <v>855</v>
      </c>
      <c r="F7" s="187">
        <f t="shared" si="0"/>
        <v>371</v>
      </c>
      <c r="G7" s="187">
        <f t="shared" si="0"/>
        <v>300</v>
      </c>
      <c r="H7" s="186">
        <f t="shared" si="0"/>
        <v>4201</v>
      </c>
      <c r="I7" s="186">
        <f t="shared" si="0"/>
        <v>3734</v>
      </c>
      <c r="J7" s="187">
        <f t="shared" si="0"/>
        <v>3349</v>
      </c>
      <c r="K7" s="187">
        <f t="shared" si="0"/>
        <v>1314</v>
      </c>
    </row>
    <row r="8" spans="1:11" s="211" customFormat="1" ht="36" customHeight="1">
      <c r="A8" s="46" t="s">
        <v>66</v>
      </c>
      <c r="B8" s="188">
        <v>2932</v>
      </c>
      <c r="C8" s="191">
        <v>2518</v>
      </c>
      <c r="D8" s="192">
        <v>403</v>
      </c>
      <c r="E8" s="192">
        <v>332</v>
      </c>
      <c r="F8" s="191">
        <v>123</v>
      </c>
      <c r="G8" s="192">
        <v>53</v>
      </c>
      <c r="H8" s="192">
        <v>1494</v>
      </c>
      <c r="I8" s="192">
        <v>1447</v>
      </c>
      <c r="J8" s="191">
        <v>1175</v>
      </c>
      <c r="K8" s="191">
        <v>472</v>
      </c>
    </row>
    <row r="9" spans="1:11" s="211" customFormat="1" ht="36" customHeight="1">
      <c r="A9" s="46" t="s">
        <v>67</v>
      </c>
      <c r="B9" s="188">
        <v>2148</v>
      </c>
      <c r="C9" s="191">
        <v>2075</v>
      </c>
      <c r="D9" s="192">
        <v>271</v>
      </c>
      <c r="E9" s="192">
        <v>259</v>
      </c>
      <c r="F9" s="191">
        <v>113</v>
      </c>
      <c r="G9" s="192">
        <v>155</v>
      </c>
      <c r="H9" s="192">
        <v>1141</v>
      </c>
      <c r="I9" s="192">
        <v>981</v>
      </c>
      <c r="J9" s="191">
        <v>943</v>
      </c>
      <c r="K9" s="191">
        <v>365</v>
      </c>
    </row>
    <row r="10" spans="1:11" s="211" customFormat="1" ht="36" customHeight="1">
      <c r="A10" s="46" t="s">
        <v>68</v>
      </c>
      <c r="B10" s="188">
        <v>950</v>
      </c>
      <c r="C10" s="191">
        <v>906</v>
      </c>
      <c r="D10" s="192">
        <v>106</v>
      </c>
      <c r="E10" s="192">
        <v>92</v>
      </c>
      <c r="F10" s="191">
        <v>51</v>
      </c>
      <c r="G10" s="192">
        <v>40</v>
      </c>
      <c r="H10" s="192">
        <v>602</v>
      </c>
      <c r="I10" s="192">
        <v>448</v>
      </c>
      <c r="J10" s="191">
        <v>422</v>
      </c>
      <c r="K10" s="191">
        <v>195</v>
      </c>
    </row>
    <row r="11" spans="1:11" s="211" customFormat="1" ht="36" customHeight="1">
      <c r="A11" s="46" t="s">
        <v>69</v>
      </c>
      <c r="B11" s="188">
        <v>1524</v>
      </c>
      <c r="C11" s="191">
        <v>1448</v>
      </c>
      <c r="D11" s="192">
        <v>201</v>
      </c>
      <c r="E11" s="192">
        <v>172</v>
      </c>
      <c r="F11" s="191">
        <v>84</v>
      </c>
      <c r="G11" s="192">
        <v>52</v>
      </c>
      <c r="H11" s="192">
        <v>964</v>
      </c>
      <c r="I11" s="192">
        <v>858</v>
      </c>
      <c r="J11" s="191">
        <v>809</v>
      </c>
      <c r="K11" s="191">
        <v>282</v>
      </c>
    </row>
    <row r="12" spans="1:11">
      <c r="H12" s="61"/>
      <c r="I12" s="61"/>
    </row>
  </sheetData>
  <mergeCells count="1">
    <mergeCell ref="B2:K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11"/>
  <sheetViews>
    <sheetView tabSelected="1" view="pageBreakPreview" zoomScale="81" zoomScaleNormal="85" zoomScaleSheetLayoutView="81" workbookViewId="0">
      <selection activeCell="E7" sqref="E7:E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5.88671875" style="39" customWidth="1"/>
    <col min="8" max="9" width="14.88671875" style="39" customWidth="1"/>
    <col min="10" max="10" width="13.33203125" style="39" customWidth="1"/>
    <col min="11" max="11" width="17.33203125" style="39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9.332031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9.332031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9.332031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9.332031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9.332031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9.332031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9.332031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9.332031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9.332031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9.332031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9.332031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9.332031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9.332031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9.332031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9.332031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9.332031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9.332031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9.332031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9.332031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9.332031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9.332031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9.332031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9.332031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9.332031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9.332031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9.332031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9.332031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9.332031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9.332031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9.332031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9.332031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9.332031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9.332031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9.332031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9.332031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9.332031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9.332031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9.332031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9.332031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9.332031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9.332031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9.332031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9.332031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9.332031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9.332031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9.332031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9.332031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9.332031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9.332031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9.332031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9.332031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9.332031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9.332031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9.332031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9.332031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9.332031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9.332031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9.332031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9.332031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9.332031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9.332031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9.332031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9.332031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7.2" customHeight="1"/>
    <row r="2" spans="1:11" s="29" customFormat="1" ht="31.2" customHeight="1">
      <c r="A2" s="131"/>
      <c r="B2" s="335" t="s">
        <v>155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1:11" s="29" customFormat="1" ht="15" customHeight="1">
      <c r="C3" s="125"/>
      <c r="D3" s="125"/>
      <c r="E3" s="125"/>
      <c r="G3" s="125"/>
      <c r="H3" s="125"/>
      <c r="I3" s="125"/>
      <c r="J3" s="126"/>
      <c r="K3" s="127" t="s">
        <v>41</v>
      </c>
    </row>
    <row r="4" spans="1:11" s="60" customFormat="1" ht="86.4" customHeight="1">
      <c r="A4" s="120"/>
      <c r="B4" s="128" t="s">
        <v>57</v>
      </c>
      <c r="C4" s="122" t="s">
        <v>45</v>
      </c>
      <c r="D4" s="122" t="s">
        <v>42</v>
      </c>
      <c r="E4" s="122" t="s">
        <v>40</v>
      </c>
      <c r="F4" s="122" t="s">
        <v>19</v>
      </c>
      <c r="G4" s="122" t="s">
        <v>24</v>
      </c>
      <c r="H4" s="122" t="s">
        <v>14</v>
      </c>
      <c r="I4" s="122" t="s">
        <v>56</v>
      </c>
      <c r="J4" s="128" t="s">
        <v>21</v>
      </c>
      <c r="K4" s="122" t="s">
        <v>15</v>
      </c>
    </row>
    <row r="5" spans="1:11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</row>
    <row r="6" spans="1:11" s="37" customFormat="1" ht="24" customHeight="1">
      <c r="A6" s="129" t="s">
        <v>16</v>
      </c>
      <c r="B6" s="185">
        <f t="shared" ref="B6:K6" si="0">SUM(B7:B10)</f>
        <v>2772</v>
      </c>
      <c r="C6" s="186">
        <f t="shared" si="0"/>
        <v>2302</v>
      </c>
      <c r="D6" s="187">
        <f t="shared" si="0"/>
        <v>440</v>
      </c>
      <c r="E6" s="187">
        <f t="shared" si="0"/>
        <v>342</v>
      </c>
      <c r="F6" s="186">
        <f t="shared" si="0"/>
        <v>101</v>
      </c>
      <c r="G6" s="187">
        <f t="shared" si="0"/>
        <v>83</v>
      </c>
      <c r="H6" s="186">
        <f t="shared" si="0"/>
        <v>1192</v>
      </c>
      <c r="I6" s="186">
        <f t="shared" si="0"/>
        <v>1155</v>
      </c>
      <c r="J6" s="186">
        <f t="shared" si="0"/>
        <v>870</v>
      </c>
      <c r="K6" s="186">
        <f t="shared" si="0"/>
        <v>401</v>
      </c>
    </row>
    <row r="7" spans="1:11" s="176" customFormat="1" ht="36" customHeight="1">
      <c r="A7" s="46" t="s">
        <v>66</v>
      </c>
      <c r="B7" s="188">
        <v>1192</v>
      </c>
      <c r="C7" s="189">
        <v>888</v>
      </c>
      <c r="D7" s="190">
        <v>170</v>
      </c>
      <c r="E7" s="190">
        <v>132</v>
      </c>
      <c r="F7" s="189">
        <v>38</v>
      </c>
      <c r="G7" s="190">
        <v>24</v>
      </c>
      <c r="H7" s="190">
        <v>447</v>
      </c>
      <c r="I7" s="190">
        <v>535</v>
      </c>
      <c r="J7" s="189">
        <v>352</v>
      </c>
      <c r="K7" s="189">
        <v>170</v>
      </c>
    </row>
    <row r="8" spans="1:11" s="176" customFormat="1" ht="36" customHeight="1">
      <c r="A8" s="46" t="s">
        <v>67</v>
      </c>
      <c r="B8" s="188">
        <v>720</v>
      </c>
      <c r="C8" s="189">
        <v>683</v>
      </c>
      <c r="D8" s="190">
        <v>121</v>
      </c>
      <c r="E8" s="190">
        <v>110</v>
      </c>
      <c r="F8" s="189">
        <v>20</v>
      </c>
      <c r="G8" s="190">
        <v>35</v>
      </c>
      <c r="H8" s="190">
        <v>324</v>
      </c>
      <c r="I8" s="190">
        <v>248</v>
      </c>
      <c r="J8" s="189">
        <v>231</v>
      </c>
      <c r="K8" s="189">
        <v>91</v>
      </c>
    </row>
    <row r="9" spans="1:11" s="176" customFormat="1" ht="36" customHeight="1">
      <c r="A9" s="46" t="s">
        <v>68</v>
      </c>
      <c r="B9" s="188">
        <v>353</v>
      </c>
      <c r="C9" s="189">
        <v>315</v>
      </c>
      <c r="D9" s="190">
        <v>62</v>
      </c>
      <c r="E9" s="190">
        <v>43</v>
      </c>
      <c r="F9" s="189">
        <v>24</v>
      </c>
      <c r="G9" s="190">
        <v>19</v>
      </c>
      <c r="H9" s="190">
        <v>196</v>
      </c>
      <c r="I9" s="190">
        <v>146</v>
      </c>
      <c r="J9" s="189">
        <v>122</v>
      </c>
      <c r="K9" s="189">
        <v>72</v>
      </c>
    </row>
    <row r="10" spans="1:11" s="176" customFormat="1" ht="36" customHeight="1">
      <c r="A10" s="46" t="s">
        <v>69</v>
      </c>
      <c r="B10" s="188">
        <v>507</v>
      </c>
      <c r="C10" s="189">
        <v>416</v>
      </c>
      <c r="D10" s="190">
        <v>87</v>
      </c>
      <c r="E10" s="190">
        <v>57</v>
      </c>
      <c r="F10" s="189">
        <v>19</v>
      </c>
      <c r="G10" s="190">
        <v>5</v>
      </c>
      <c r="H10" s="190">
        <v>225</v>
      </c>
      <c r="I10" s="190">
        <v>226</v>
      </c>
      <c r="J10" s="189">
        <v>165</v>
      </c>
      <c r="K10" s="189">
        <v>68</v>
      </c>
    </row>
    <row r="11" spans="1:11">
      <c r="H11" s="130"/>
      <c r="I11" s="130"/>
    </row>
  </sheetData>
  <mergeCells count="1">
    <mergeCell ref="B2:K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topLeftCell="A5" zoomScale="80" zoomScaleNormal="70" zoomScaleSheetLayoutView="80" workbookViewId="0">
      <selection activeCell="M17" sqref="M17"/>
    </sheetView>
  </sheetViews>
  <sheetFormatPr defaultColWidth="8" defaultRowHeight="13.2"/>
  <cols>
    <col min="1" max="1" width="57.44140625" style="65" customWidth="1"/>
    <col min="2" max="2" width="15.109375" style="14" customWidth="1"/>
    <col min="3" max="3" width="15.6640625" style="14" customWidth="1"/>
    <col min="4" max="4" width="10.33203125" style="65" customWidth="1"/>
    <col min="5" max="5" width="10.88671875" style="65" customWidth="1"/>
    <col min="6" max="6" width="15.33203125" style="65" customWidth="1"/>
    <col min="7" max="7" width="14.109375" style="65" customWidth="1"/>
    <col min="8" max="8" width="10.44140625" style="65" customWidth="1"/>
    <col min="9" max="9" width="10.88671875" style="65" customWidth="1"/>
    <col min="10" max="10" width="12" style="65" customWidth="1"/>
    <col min="11" max="11" width="14.33203125" style="65" customWidth="1"/>
    <col min="12" max="16384" width="8" style="65"/>
  </cols>
  <sheetData>
    <row r="1" spans="1:16" ht="27" customHeight="1">
      <c r="A1" s="379" t="s">
        <v>25</v>
      </c>
      <c r="B1" s="379"/>
      <c r="C1" s="379"/>
      <c r="D1" s="379"/>
      <c r="E1" s="379"/>
      <c r="F1" s="379"/>
      <c r="G1" s="379"/>
      <c r="H1" s="379"/>
      <c r="I1" s="379"/>
      <c r="J1" s="64"/>
    </row>
    <row r="2" spans="1:16" ht="23.25" customHeight="1">
      <c r="A2" s="380" t="s">
        <v>26</v>
      </c>
      <c r="B2" s="379"/>
      <c r="C2" s="379"/>
      <c r="D2" s="379"/>
      <c r="E2" s="379"/>
      <c r="F2" s="379"/>
      <c r="G2" s="379"/>
      <c r="H2" s="379"/>
      <c r="I2" s="379"/>
      <c r="J2" s="64"/>
    </row>
    <row r="3" spans="1:16" ht="13.5" customHeight="1">
      <c r="A3" s="381"/>
      <c r="B3" s="381"/>
      <c r="C3" s="381"/>
      <c r="D3" s="381"/>
      <c r="E3" s="381"/>
    </row>
    <row r="4" spans="1:16" s="67" customFormat="1" ht="30.75" customHeight="1">
      <c r="A4" s="382" t="s">
        <v>0</v>
      </c>
      <c r="B4" s="385" t="s">
        <v>27</v>
      </c>
      <c r="C4" s="386"/>
      <c r="D4" s="386"/>
      <c r="E4" s="387"/>
      <c r="F4" s="385" t="s">
        <v>28</v>
      </c>
      <c r="G4" s="386"/>
      <c r="H4" s="386"/>
      <c r="I4" s="387"/>
      <c r="J4" s="66"/>
    </row>
    <row r="5" spans="1:16" s="67" customFormat="1" ht="23.25" customHeight="1">
      <c r="A5" s="383"/>
      <c r="B5" s="305" t="s">
        <v>73</v>
      </c>
      <c r="C5" s="305" t="s">
        <v>74</v>
      </c>
      <c r="D5" s="388" t="s">
        <v>1</v>
      </c>
      <c r="E5" s="389"/>
      <c r="F5" s="305" t="s">
        <v>73</v>
      </c>
      <c r="G5" s="305" t="s">
        <v>74</v>
      </c>
      <c r="H5" s="388" t="s">
        <v>1</v>
      </c>
      <c r="I5" s="389"/>
      <c r="J5" s="68"/>
    </row>
    <row r="6" spans="1:16" s="67" customFormat="1" ht="36.75" customHeight="1">
      <c r="A6" s="384"/>
      <c r="B6" s="306"/>
      <c r="C6" s="306"/>
      <c r="D6" s="69" t="s">
        <v>2</v>
      </c>
      <c r="E6" s="70" t="s">
        <v>18</v>
      </c>
      <c r="F6" s="306"/>
      <c r="G6" s="306"/>
      <c r="H6" s="69" t="s">
        <v>2</v>
      </c>
      <c r="I6" s="70" t="s">
        <v>18</v>
      </c>
      <c r="J6" s="71"/>
    </row>
    <row r="7" spans="1:16" s="73" customFormat="1" ht="13.8" customHeight="1">
      <c r="A7" s="6" t="s">
        <v>3</v>
      </c>
      <c r="B7" s="166">
        <v>1</v>
      </c>
      <c r="C7" s="166">
        <v>2</v>
      </c>
      <c r="D7" s="166">
        <v>3</v>
      </c>
      <c r="E7" s="166">
        <v>4</v>
      </c>
      <c r="F7" s="166">
        <v>5</v>
      </c>
      <c r="G7" s="166">
        <v>6</v>
      </c>
      <c r="H7" s="166">
        <v>7</v>
      </c>
      <c r="I7" s="166">
        <v>8</v>
      </c>
      <c r="J7" s="72"/>
    </row>
    <row r="8" spans="1:16" s="73" customFormat="1" ht="25.2" customHeight="1">
      <c r="A8" s="151" t="s">
        <v>60</v>
      </c>
      <c r="B8" s="150">
        <v>9696</v>
      </c>
      <c r="C8" s="150">
        <v>6009</v>
      </c>
      <c r="D8" s="156">
        <f>C8/B8*100</f>
        <v>61.974009900990104</v>
      </c>
      <c r="E8" s="164">
        <f>C8-B8</f>
        <v>-3687</v>
      </c>
      <c r="F8" s="150">
        <v>10521</v>
      </c>
      <c r="G8" s="150">
        <v>4317</v>
      </c>
      <c r="H8" s="156">
        <f>G8/F8*100</f>
        <v>41.03222127174223</v>
      </c>
      <c r="I8" s="152">
        <f>G8-F8</f>
        <v>-6204</v>
      </c>
      <c r="J8" s="72"/>
    </row>
    <row r="9" spans="1:16" s="67" customFormat="1" ht="37.950000000000003" customHeight="1">
      <c r="A9" s="74" t="s">
        <v>4</v>
      </c>
      <c r="B9" s="19">
        <v>8650</v>
      </c>
      <c r="C9" s="19">
        <v>5347</v>
      </c>
      <c r="D9" s="215">
        <f t="shared" ref="D9:D13" si="0">C9/B9*100</f>
        <v>61.815028901734102</v>
      </c>
      <c r="E9" s="20">
        <f t="shared" ref="E9:E13" si="1">C9-B9</f>
        <v>-3303</v>
      </c>
      <c r="F9" s="19">
        <v>9942</v>
      </c>
      <c r="G9" s="19">
        <v>3902</v>
      </c>
      <c r="H9" s="215">
        <f t="shared" ref="H9:H13" si="2">G9/F9*100</f>
        <v>39.247636290484813</v>
      </c>
      <c r="I9" s="20">
        <f t="shared" ref="I9:I13" si="3">G9-F9</f>
        <v>-6040</v>
      </c>
      <c r="J9" s="72"/>
      <c r="K9" s="54"/>
      <c r="O9" s="75"/>
      <c r="P9" s="75"/>
    </row>
    <row r="10" spans="1:16" s="67" customFormat="1" ht="45" customHeight="1">
      <c r="A10" s="76" t="s">
        <v>5</v>
      </c>
      <c r="B10" s="19">
        <v>1051</v>
      </c>
      <c r="C10" s="19">
        <v>832</v>
      </c>
      <c r="D10" s="215">
        <f t="shared" si="0"/>
        <v>79.162702188392004</v>
      </c>
      <c r="E10" s="20">
        <f t="shared" si="1"/>
        <v>-219</v>
      </c>
      <c r="F10" s="19">
        <v>1825</v>
      </c>
      <c r="G10" s="19">
        <v>589</v>
      </c>
      <c r="H10" s="215">
        <f t="shared" si="2"/>
        <v>32.273972602739725</v>
      </c>
      <c r="I10" s="20">
        <f t="shared" si="3"/>
        <v>-1236</v>
      </c>
      <c r="J10" s="72"/>
      <c r="K10" s="54"/>
      <c r="O10" s="75"/>
      <c r="P10" s="75"/>
    </row>
    <row r="11" spans="1:16" s="67" customFormat="1" ht="37.950000000000003" customHeight="1">
      <c r="A11" s="74" t="s">
        <v>6</v>
      </c>
      <c r="B11" s="19">
        <v>222</v>
      </c>
      <c r="C11" s="19">
        <v>187</v>
      </c>
      <c r="D11" s="215">
        <f t="shared" si="0"/>
        <v>84.234234234234222</v>
      </c>
      <c r="E11" s="20">
        <f t="shared" si="1"/>
        <v>-35</v>
      </c>
      <c r="F11" s="19">
        <v>447</v>
      </c>
      <c r="G11" s="19">
        <v>285</v>
      </c>
      <c r="H11" s="215">
        <f t="shared" si="2"/>
        <v>63.758389261744966</v>
      </c>
      <c r="I11" s="20">
        <f t="shared" si="3"/>
        <v>-162</v>
      </c>
      <c r="J11" s="72"/>
      <c r="K11" s="54"/>
      <c r="O11" s="75"/>
      <c r="P11" s="75"/>
    </row>
    <row r="12" spans="1:16" s="67" customFormat="1" ht="45.75" customHeight="1">
      <c r="A12" s="74" t="s">
        <v>29</v>
      </c>
      <c r="B12" s="19">
        <v>286</v>
      </c>
      <c r="C12" s="50">
        <v>227</v>
      </c>
      <c r="D12" s="215">
        <f t="shared" si="0"/>
        <v>79.370629370629374</v>
      </c>
      <c r="E12" s="20">
        <f t="shared" si="1"/>
        <v>-59</v>
      </c>
      <c r="F12" s="19">
        <v>511</v>
      </c>
      <c r="G12" s="50">
        <v>156</v>
      </c>
      <c r="H12" s="215">
        <f t="shared" si="2"/>
        <v>30.528375733855185</v>
      </c>
      <c r="I12" s="20">
        <f t="shared" si="3"/>
        <v>-355</v>
      </c>
      <c r="J12" s="167"/>
      <c r="K12" s="54"/>
      <c r="O12" s="75"/>
      <c r="P12" s="75"/>
    </row>
    <row r="13" spans="1:16" s="67" customFormat="1" ht="49.5" customHeight="1">
      <c r="A13" s="74" t="s">
        <v>8</v>
      </c>
      <c r="B13" s="19">
        <v>6141</v>
      </c>
      <c r="C13" s="19">
        <v>2977</v>
      </c>
      <c r="D13" s="215">
        <f t="shared" si="0"/>
        <v>48.477446669923467</v>
      </c>
      <c r="E13" s="20">
        <f t="shared" si="1"/>
        <v>-3164</v>
      </c>
      <c r="F13" s="19">
        <v>7095</v>
      </c>
      <c r="G13" s="19">
        <v>2416</v>
      </c>
      <c r="H13" s="215">
        <f t="shared" si="2"/>
        <v>34.052149400986607</v>
      </c>
      <c r="I13" s="20">
        <f t="shared" si="3"/>
        <v>-4679</v>
      </c>
      <c r="J13" s="72"/>
      <c r="K13" s="54"/>
      <c r="O13" s="75"/>
      <c r="P13" s="75"/>
    </row>
    <row r="14" spans="1:16" s="67" customFormat="1" ht="12.75" customHeight="1">
      <c r="A14" s="391" t="s">
        <v>80</v>
      </c>
      <c r="B14" s="392"/>
      <c r="C14" s="392"/>
      <c r="D14" s="392"/>
      <c r="E14" s="392"/>
      <c r="F14" s="392"/>
      <c r="G14" s="392"/>
      <c r="H14" s="392"/>
      <c r="I14" s="392"/>
      <c r="J14" s="72"/>
      <c r="K14" s="54"/>
    </row>
    <row r="15" spans="1:16" s="67" customFormat="1" ht="18" customHeight="1">
      <c r="A15" s="393"/>
      <c r="B15" s="394"/>
      <c r="C15" s="394"/>
      <c r="D15" s="394"/>
      <c r="E15" s="394"/>
      <c r="F15" s="394"/>
      <c r="G15" s="394"/>
      <c r="H15" s="394"/>
      <c r="I15" s="394"/>
      <c r="J15" s="72"/>
      <c r="K15" s="54"/>
    </row>
    <row r="16" spans="1:16" s="67" customFormat="1" ht="20.25" customHeight="1">
      <c r="A16" s="382" t="s">
        <v>0</v>
      </c>
      <c r="B16" s="382" t="s">
        <v>54</v>
      </c>
      <c r="C16" s="382" t="s">
        <v>65</v>
      </c>
      <c r="D16" s="388" t="s">
        <v>1</v>
      </c>
      <c r="E16" s="389"/>
      <c r="F16" s="382" t="s">
        <v>54</v>
      </c>
      <c r="G16" s="382" t="s">
        <v>65</v>
      </c>
      <c r="H16" s="388" t="s">
        <v>1</v>
      </c>
      <c r="I16" s="389"/>
      <c r="J16" s="72"/>
      <c r="K16" s="54"/>
    </row>
    <row r="17" spans="1:11" ht="27" customHeight="1">
      <c r="A17" s="384"/>
      <c r="B17" s="384"/>
      <c r="C17" s="384"/>
      <c r="D17" s="77" t="s">
        <v>2</v>
      </c>
      <c r="E17" s="70" t="s">
        <v>10</v>
      </c>
      <c r="F17" s="384"/>
      <c r="G17" s="384"/>
      <c r="H17" s="77" t="s">
        <v>2</v>
      </c>
      <c r="I17" s="70" t="s">
        <v>10</v>
      </c>
      <c r="J17" s="72"/>
      <c r="K17" s="78"/>
    </row>
    <row r="18" spans="1:11" ht="27" customHeight="1">
      <c r="A18" s="165" t="s">
        <v>60</v>
      </c>
      <c r="B18" s="174">
        <v>6353</v>
      </c>
      <c r="C18" s="174">
        <v>2614</v>
      </c>
      <c r="D18" s="48">
        <f>C18/B18*100</f>
        <v>41.145915315598927</v>
      </c>
      <c r="E18" s="216">
        <f>C18-B18</f>
        <v>-3739</v>
      </c>
      <c r="F18" s="174">
        <v>6592</v>
      </c>
      <c r="G18" s="174">
        <v>2275</v>
      </c>
      <c r="H18" s="48">
        <f>G18/F18*100</f>
        <v>34.511529126213588</v>
      </c>
      <c r="I18" s="216">
        <f>G18-F18</f>
        <v>-4317</v>
      </c>
      <c r="J18" s="72"/>
      <c r="K18" s="78"/>
    </row>
    <row r="19" spans="1:11" ht="31.5" customHeight="1">
      <c r="A19" s="79" t="s">
        <v>4</v>
      </c>
      <c r="B19" s="51">
        <v>5775</v>
      </c>
      <c r="C19" s="51">
        <v>2210</v>
      </c>
      <c r="D19" s="48">
        <f>C19/B19*100</f>
        <v>38.268398268398265</v>
      </c>
      <c r="E19" s="53">
        <f>C19-B19</f>
        <v>-3565</v>
      </c>
      <c r="F19" s="52">
        <v>6362</v>
      </c>
      <c r="G19" s="52">
        <v>2009</v>
      </c>
      <c r="H19" s="48">
        <f>G19/F19*100</f>
        <v>31.578120088022633</v>
      </c>
      <c r="I19" s="53">
        <f>G19-F19</f>
        <v>-4353</v>
      </c>
      <c r="J19" s="72"/>
      <c r="K19" s="78"/>
    </row>
    <row r="20" spans="1:11" ht="38.25" customHeight="1">
      <c r="A20" s="79" t="s">
        <v>11</v>
      </c>
      <c r="B20" s="51">
        <v>4749</v>
      </c>
      <c r="C20" s="51">
        <v>935</v>
      </c>
      <c r="D20" s="48">
        <f>C20/B20*100</f>
        <v>19.688355443251211</v>
      </c>
      <c r="E20" s="53">
        <f>C20-B20</f>
        <v>-3814</v>
      </c>
      <c r="F20" s="52">
        <v>5432</v>
      </c>
      <c r="G20" s="52">
        <v>780</v>
      </c>
      <c r="H20" s="48">
        <f>G20/F20*100</f>
        <v>14.359351988217966</v>
      </c>
      <c r="I20" s="53">
        <f>G20-F20</f>
        <v>-4652</v>
      </c>
      <c r="J20" s="72"/>
      <c r="K20" s="78"/>
    </row>
    <row r="21" spans="1:11" ht="45.6" customHeight="1">
      <c r="A21" s="390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390"/>
      <c r="C21" s="390"/>
      <c r="D21" s="390"/>
      <c r="E21" s="390"/>
      <c r="F21" s="390"/>
      <c r="G21" s="390"/>
      <c r="H21" s="390"/>
      <c r="I21" s="390"/>
      <c r="K21" s="78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13"/>
  <sheetViews>
    <sheetView view="pageBreakPreview" zoomScale="81" zoomScaleNormal="80" zoomScaleSheetLayoutView="81" workbookViewId="0">
      <selection activeCell="AG11" sqref="AG11"/>
    </sheetView>
  </sheetViews>
  <sheetFormatPr defaultColWidth="9.109375" defaultRowHeight="15.6"/>
  <cols>
    <col min="1" max="1" width="43.21875" style="112" customWidth="1"/>
    <col min="2" max="2" width="9.6640625" style="112" customWidth="1"/>
    <col min="3" max="3" width="9.5546875" style="112" customWidth="1"/>
    <col min="4" max="4" width="8.88671875" style="112" customWidth="1"/>
    <col min="5" max="5" width="11.33203125" style="110" customWidth="1"/>
    <col min="6" max="6" width="10.44140625" style="110" customWidth="1"/>
    <col min="7" max="7" width="9.44140625" style="110" customWidth="1"/>
    <col min="8" max="8" width="9.88671875" style="110" customWidth="1"/>
    <col min="9" max="9" width="10.109375" style="110" customWidth="1"/>
    <col min="10" max="10" width="9.44140625" style="110" customWidth="1"/>
    <col min="11" max="11" width="10.33203125" style="110" customWidth="1"/>
    <col min="12" max="12" width="10.109375" style="110" customWidth="1"/>
    <col min="13" max="13" width="9.88671875" style="110" customWidth="1"/>
    <col min="14" max="15" width="9.33203125" style="110" customWidth="1"/>
    <col min="16" max="16" width="8.44140625" style="110" customWidth="1"/>
    <col min="17" max="18" width="9.33203125" style="110" customWidth="1"/>
    <col min="19" max="19" width="9" style="110" customWidth="1"/>
    <col min="20" max="20" width="10.5546875" style="110" customWidth="1"/>
    <col min="21" max="21" width="10.33203125" style="110" customWidth="1"/>
    <col min="22" max="22" width="9.77734375" style="110" customWidth="1"/>
    <col min="23" max="24" width="9.33203125" style="110" customWidth="1"/>
    <col min="25" max="25" width="9" style="110" customWidth="1"/>
    <col min="26" max="27" width="9.33203125" style="111" customWidth="1"/>
    <col min="28" max="28" width="9.109375" style="111" customWidth="1"/>
    <col min="29" max="16384" width="9.109375" style="111"/>
  </cols>
  <sheetData>
    <row r="1" spans="1:32" s="83" customFormat="1" ht="24.6" customHeight="1">
      <c r="A1" s="80"/>
      <c r="B1" s="395" t="s">
        <v>23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31.8" customHeight="1">
      <c r="B2" s="395" t="s">
        <v>81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7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411" t="s">
        <v>61</v>
      </c>
      <c r="C4" s="412"/>
      <c r="D4" s="413"/>
      <c r="E4" s="403" t="s">
        <v>46</v>
      </c>
      <c r="F4" s="404"/>
      <c r="G4" s="405"/>
      <c r="H4" s="409" t="s">
        <v>30</v>
      </c>
      <c r="I4" s="409"/>
      <c r="J4" s="409"/>
      <c r="K4" s="403" t="s">
        <v>19</v>
      </c>
      <c r="L4" s="404"/>
      <c r="M4" s="405"/>
      <c r="N4" s="403" t="s">
        <v>24</v>
      </c>
      <c r="O4" s="404"/>
      <c r="P4" s="404"/>
      <c r="Q4" s="403" t="s">
        <v>14</v>
      </c>
      <c r="R4" s="404"/>
      <c r="S4" s="405"/>
      <c r="T4" s="362" t="s">
        <v>62</v>
      </c>
      <c r="U4" s="363"/>
      <c r="V4" s="364"/>
      <c r="W4" s="403" t="s">
        <v>21</v>
      </c>
      <c r="X4" s="404"/>
      <c r="Y4" s="404"/>
      <c r="Z4" s="396" t="s">
        <v>15</v>
      </c>
      <c r="AA4" s="397"/>
      <c r="AB4" s="398"/>
      <c r="AC4" s="92"/>
      <c r="AD4" s="93"/>
      <c r="AE4" s="93"/>
      <c r="AF4" s="93"/>
    </row>
    <row r="5" spans="1:32" s="96" customFormat="1" ht="56.4" customHeight="1">
      <c r="A5" s="95"/>
      <c r="B5" s="414"/>
      <c r="C5" s="415"/>
      <c r="D5" s="416"/>
      <c r="E5" s="406"/>
      <c r="F5" s="407"/>
      <c r="G5" s="408"/>
      <c r="H5" s="409"/>
      <c r="I5" s="409"/>
      <c r="J5" s="409"/>
      <c r="K5" s="406"/>
      <c r="L5" s="407"/>
      <c r="M5" s="408"/>
      <c r="N5" s="406"/>
      <c r="O5" s="407"/>
      <c r="P5" s="407"/>
      <c r="Q5" s="406"/>
      <c r="R5" s="407"/>
      <c r="S5" s="408"/>
      <c r="T5" s="365"/>
      <c r="U5" s="366"/>
      <c r="V5" s="367"/>
      <c r="W5" s="406"/>
      <c r="X5" s="407"/>
      <c r="Y5" s="407"/>
      <c r="Z5" s="399"/>
      <c r="AA5" s="400"/>
      <c r="AB5" s="401"/>
      <c r="AC5" s="92"/>
      <c r="AD5" s="93"/>
      <c r="AE5" s="93"/>
      <c r="AF5" s="93"/>
    </row>
    <row r="6" spans="1:32" s="100" customFormat="1" ht="25.2" customHeight="1">
      <c r="A6" s="97"/>
      <c r="B6" s="159">
        <v>2022</v>
      </c>
      <c r="C6" s="159">
        <v>2023</v>
      </c>
      <c r="D6" s="159" t="s">
        <v>2</v>
      </c>
      <c r="E6" s="160">
        <v>2022</v>
      </c>
      <c r="F6" s="160">
        <v>2023</v>
      </c>
      <c r="G6" s="161" t="s">
        <v>2</v>
      </c>
      <c r="H6" s="160">
        <v>2022</v>
      </c>
      <c r="I6" s="160">
        <v>2023</v>
      </c>
      <c r="J6" s="161" t="s">
        <v>2</v>
      </c>
      <c r="K6" s="160">
        <v>2022</v>
      </c>
      <c r="L6" s="160">
        <v>2023</v>
      </c>
      <c r="M6" s="161" t="s">
        <v>2</v>
      </c>
      <c r="N6" s="160">
        <v>2022</v>
      </c>
      <c r="O6" s="160">
        <v>2023</v>
      </c>
      <c r="P6" s="161" t="s">
        <v>2</v>
      </c>
      <c r="Q6" s="160">
        <v>2022</v>
      </c>
      <c r="R6" s="160">
        <v>2023</v>
      </c>
      <c r="S6" s="161" t="s">
        <v>2</v>
      </c>
      <c r="T6" s="160">
        <v>2022</v>
      </c>
      <c r="U6" s="160">
        <v>2023</v>
      </c>
      <c r="V6" s="160"/>
      <c r="W6" s="160">
        <v>2022</v>
      </c>
      <c r="X6" s="160">
        <v>2023</v>
      </c>
      <c r="Y6" s="161" t="s">
        <v>2</v>
      </c>
      <c r="Z6" s="160">
        <v>2022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2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5" customHeight="1">
      <c r="A8" s="113" t="s">
        <v>32</v>
      </c>
      <c r="B8" s="168">
        <f>SUM(B9:B12)</f>
        <v>9696</v>
      </c>
      <c r="C8" s="168">
        <f>SUM(C9:C12)</f>
        <v>6009</v>
      </c>
      <c r="D8" s="217">
        <f>C8/B8*100</f>
        <v>61.974009900990104</v>
      </c>
      <c r="E8" s="144">
        <f>SUM(E9:E12)</f>
        <v>8650</v>
      </c>
      <c r="F8" s="144">
        <f>SUM(F9:F12)</f>
        <v>5347</v>
      </c>
      <c r="G8" s="218">
        <f>F8/E8*100</f>
        <v>61.815028901734102</v>
      </c>
      <c r="H8" s="144">
        <f>SUM(H9:H12)</f>
        <v>1051</v>
      </c>
      <c r="I8" s="144">
        <f>SUM(I9:I12)</f>
        <v>832</v>
      </c>
      <c r="J8" s="218">
        <f>I8/H8*100</f>
        <v>79.162702188392004</v>
      </c>
      <c r="K8" s="144">
        <f>SUM(K9:K12)</f>
        <v>222</v>
      </c>
      <c r="L8" s="144">
        <f>SUM(L9:L12)</f>
        <v>187</v>
      </c>
      <c r="M8" s="218">
        <f>L8/K8*100</f>
        <v>84.234234234234222</v>
      </c>
      <c r="N8" s="144">
        <f>SUM(N9:N13)</f>
        <v>286</v>
      </c>
      <c r="O8" s="144">
        <f>SUM(O9:O12)</f>
        <v>227</v>
      </c>
      <c r="P8" s="218">
        <f>O8/N8*100</f>
        <v>79.370629370629374</v>
      </c>
      <c r="Q8" s="144">
        <f>SUM(Q9:Q12)</f>
        <v>6141</v>
      </c>
      <c r="R8" s="144">
        <f>SUM(R9:R12)</f>
        <v>2977</v>
      </c>
      <c r="S8" s="218">
        <f>R8/Q8*100</f>
        <v>48.477446669923467</v>
      </c>
      <c r="T8" s="144">
        <f>SUM(T9:T12)</f>
        <v>6353</v>
      </c>
      <c r="U8" s="144">
        <f>SUM(U9:U12)</f>
        <v>2614</v>
      </c>
      <c r="V8" s="218">
        <f>U8/T8*100</f>
        <v>41.145915315598927</v>
      </c>
      <c r="W8" s="145">
        <f>SUM(W9:W12)</f>
        <v>5775</v>
      </c>
      <c r="X8" s="145">
        <f>SUM(X9:X12)</f>
        <v>2210</v>
      </c>
      <c r="Y8" s="218">
        <f t="shared" ref="Y8:Y12" si="0">X8/W8*100</f>
        <v>38.268398268398265</v>
      </c>
      <c r="Z8" s="144">
        <f>SUM(Z9:Z12)</f>
        <v>4749</v>
      </c>
      <c r="AA8" s="144">
        <f>SUM(AA9:AA12)</f>
        <v>935</v>
      </c>
      <c r="AB8" s="218">
        <f>AA8/Z8*100</f>
        <v>19.688355443251211</v>
      </c>
      <c r="AC8" s="105"/>
      <c r="AD8" s="106"/>
      <c r="AE8" s="106"/>
      <c r="AF8" s="106"/>
    </row>
    <row r="9" spans="1:32" s="183" customFormat="1" ht="36" customHeight="1">
      <c r="A9" s="46" t="s">
        <v>66</v>
      </c>
      <c r="B9" s="153">
        <v>4156</v>
      </c>
      <c r="C9" s="153">
        <v>2540</v>
      </c>
      <c r="D9" s="217">
        <f t="shared" ref="D9:D12" si="1">C9/B9*100</f>
        <v>61.116458132820014</v>
      </c>
      <c r="E9" s="177">
        <v>3526</v>
      </c>
      <c r="F9" s="177">
        <v>2062</v>
      </c>
      <c r="G9" s="219">
        <f t="shared" ref="G9:G12" si="2">F9/E9*100</f>
        <v>58.47986386840612</v>
      </c>
      <c r="H9" s="177">
        <v>539</v>
      </c>
      <c r="I9" s="177">
        <v>377</v>
      </c>
      <c r="J9" s="219">
        <f t="shared" ref="J9:J12" si="3">I9/H9*100</f>
        <v>69.944341372912803</v>
      </c>
      <c r="K9" s="177">
        <v>138</v>
      </c>
      <c r="L9" s="177">
        <v>76</v>
      </c>
      <c r="M9" s="219">
        <f t="shared" ref="M9:M11" si="4">L9/K9*100</f>
        <v>55.072463768115945</v>
      </c>
      <c r="N9" s="177">
        <v>96</v>
      </c>
      <c r="O9" s="177">
        <v>29</v>
      </c>
      <c r="P9" s="219">
        <f t="shared" ref="P9:P12" si="5">O9/N9*100</f>
        <v>30.208333333333332</v>
      </c>
      <c r="Q9" s="177">
        <v>2602</v>
      </c>
      <c r="R9" s="177">
        <v>1166</v>
      </c>
      <c r="S9" s="219">
        <f t="shared" ref="S9:S12" si="6">R9/Q9*100</f>
        <v>44.811683320522675</v>
      </c>
      <c r="T9" s="212">
        <v>2636</v>
      </c>
      <c r="U9" s="178">
        <v>1119</v>
      </c>
      <c r="V9" s="218">
        <f t="shared" ref="V9:V12" si="7">U9/T9*100</f>
        <v>42.450682852807283</v>
      </c>
      <c r="W9" s="177">
        <v>2266</v>
      </c>
      <c r="X9" s="177">
        <v>819</v>
      </c>
      <c r="Y9" s="219">
        <f t="shared" si="0"/>
        <v>36.142983230361871</v>
      </c>
      <c r="Z9" s="177">
        <v>1932</v>
      </c>
      <c r="AA9" s="177">
        <v>386</v>
      </c>
      <c r="AB9" s="219">
        <f t="shared" ref="AB9:AB12" si="8">AA9/Z9*100</f>
        <v>19.979296066252587</v>
      </c>
      <c r="AC9" s="179"/>
      <c r="AD9" s="180"/>
      <c r="AE9" s="180"/>
      <c r="AF9" s="180"/>
    </row>
    <row r="10" spans="1:32" s="183" customFormat="1" ht="36" customHeight="1">
      <c r="A10" s="46" t="s">
        <v>67</v>
      </c>
      <c r="B10" s="153">
        <v>3100</v>
      </c>
      <c r="C10" s="153">
        <v>2053</v>
      </c>
      <c r="D10" s="217">
        <f t="shared" si="1"/>
        <v>66.225806451612897</v>
      </c>
      <c r="E10" s="177">
        <v>2834</v>
      </c>
      <c r="F10" s="177">
        <v>1976</v>
      </c>
      <c r="G10" s="219">
        <f t="shared" si="2"/>
        <v>69.724770642201833</v>
      </c>
      <c r="H10" s="177">
        <v>280</v>
      </c>
      <c r="I10" s="177">
        <v>267</v>
      </c>
      <c r="J10" s="219">
        <f t="shared" si="3"/>
        <v>95.357142857142861</v>
      </c>
      <c r="K10" s="177">
        <v>45</v>
      </c>
      <c r="L10" s="177">
        <v>70</v>
      </c>
      <c r="M10" s="219">
        <f t="shared" si="4"/>
        <v>155.55555555555557</v>
      </c>
      <c r="N10" s="177">
        <v>126</v>
      </c>
      <c r="O10" s="177">
        <v>146</v>
      </c>
      <c r="P10" s="219">
        <f t="shared" si="5"/>
        <v>115.87301587301589</v>
      </c>
      <c r="Q10" s="177">
        <v>1942</v>
      </c>
      <c r="R10" s="177">
        <v>998</v>
      </c>
      <c r="S10" s="219">
        <f t="shared" si="6"/>
        <v>51.390319258496397</v>
      </c>
      <c r="T10" s="212">
        <v>2113</v>
      </c>
      <c r="U10" s="178">
        <v>841</v>
      </c>
      <c r="V10" s="218">
        <f t="shared" si="7"/>
        <v>39.801230477993379</v>
      </c>
      <c r="W10" s="177">
        <v>1979</v>
      </c>
      <c r="X10" s="177">
        <v>804</v>
      </c>
      <c r="Y10" s="219">
        <f t="shared" si="0"/>
        <v>40.626579080343603</v>
      </c>
      <c r="Z10" s="177">
        <v>1577</v>
      </c>
      <c r="AA10" s="177">
        <v>294</v>
      </c>
      <c r="AB10" s="219">
        <f t="shared" si="8"/>
        <v>18.642993024730501</v>
      </c>
      <c r="AC10" s="179"/>
      <c r="AD10" s="180"/>
      <c r="AE10" s="180"/>
      <c r="AF10" s="180"/>
    </row>
    <row r="11" spans="1:32" s="183" customFormat="1" ht="36" customHeight="1">
      <c r="A11" s="46" t="s">
        <v>68</v>
      </c>
      <c r="B11" s="153">
        <v>946</v>
      </c>
      <c r="C11" s="153">
        <v>547</v>
      </c>
      <c r="D11" s="217">
        <f t="shared" si="1"/>
        <v>57.82241014799154</v>
      </c>
      <c r="E11" s="177">
        <v>913</v>
      </c>
      <c r="F11" s="177">
        <v>517</v>
      </c>
      <c r="G11" s="219">
        <f t="shared" si="2"/>
        <v>56.626506024096393</v>
      </c>
      <c r="H11" s="177">
        <v>88</v>
      </c>
      <c r="I11" s="177">
        <v>73</v>
      </c>
      <c r="J11" s="219">
        <f t="shared" si="3"/>
        <v>82.954545454545453</v>
      </c>
      <c r="K11" s="177">
        <v>23</v>
      </c>
      <c r="L11" s="177">
        <v>17</v>
      </c>
      <c r="M11" s="219">
        <f t="shared" si="4"/>
        <v>73.91304347826086</v>
      </c>
      <c r="N11" s="177">
        <v>43</v>
      </c>
      <c r="O11" s="177">
        <v>13</v>
      </c>
      <c r="P11" s="219">
        <f t="shared" si="5"/>
        <v>30.232558139534881</v>
      </c>
      <c r="Q11" s="177">
        <v>695</v>
      </c>
      <c r="R11" s="177">
        <v>318</v>
      </c>
      <c r="S11" s="219">
        <f t="shared" si="6"/>
        <v>45.755395683453237</v>
      </c>
      <c r="T11" s="212">
        <v>612</v>
      </c>
      <c r="U11" s="178">
        <v>232</v>
      </c>
      <c r="V11" s="218">
        <f t="shared" si="7"/>
        <v>37.908496732026144</v>
      </c>
      <c r="W11" s="177">
        <v>600</v>
      </c>
      <c r="X11" s="177">
        <v>214</v>
      </c>
      <c r="Y11" s="219">
        <f t="shared" si="0"/>
        <v>35.666666666666671</v>
      </c>
      <c r="Z11" s="177">
        <v>518</v>
      </c>
      <c r="AA11" s="177">
        <v>112</v>
      </c>
      <c r="AB11" s="219">
        <f t="shared" si="8"/>
        <v>21.621621621621621</v>
      </c>
      <c r="AC11" s="179"/>
      <c r="AD11" s="180"/>
      <c r="AE11" s="180"/>
      <c r="AF11" s="180"/>
    </row>
    <row r="12" spans="1:32" s="181" customFormat="1" ht="36" customHeight="1">
      <c r="A12" s="46" t="s">
        <v>69</v>
      </c>
      <c r="B12" s="153">
        <v>1494</v>
      </c>
      <c r="C12" s="153">
        <v>869</v>
      </c>
      <c r="D12" s="217">
        <f t="shared" si="1"/>
        <v>58.165997322623831</v>
      </c>
      <c r="E12" s="177">
        <v>1377</v>
      </c>
      <c r="F12" s="177">
        <v>792</v>
      </c>
      <c r="G12" s="219">
        <f t="shared" si="2"/>
        <v>57.51633986928104</v>
      </c>
      <c r="H12" s="177">
        <v>144</v>
      </c>
      <c r="I12" s="177">
        <v>115</v>
      </c>
      <c r="J12" s="219">
        <f t="shared" si="3"/>
        <v>79.861111111111114</v>
      </c>
      <c r="K12" s="177">
        <v>16</v>
      </c>
      <c r="L12" s="177">
        <v>24</v>
      </c>
      <c r="M12" s="219">
        <v>0</v>
      </c>
      <c r="N12" s="177">
        <v>21</v>
      </c>
      <c r="O12" s="177">
        <v>39</v>
      </c>
      <c r="P12" s="219">
        <f t="shared" si="5"/>
        <v>185.71428571428572</v>
      </c>
      <c r="Q12" s="177">
        <v>902</v>
      </c>
      <c r="R12" s="177">
        <v>495</v>
      </c>
      <c r="S12" s="219">
        <f t="shared" si="6"/>
        <v>54.878048780487809</v>
      </c>
      <c r="T12" s="212">
        <v>992</v>
      </c>
      <c r="U12" s="178">
        <v>422</v>
      </c>
      <c r="V12" s="218">
        <f t="shared" si="7"/>
        <v>42.54032258064516</v>
      </c>
      <c r="W12" s="177">
        <v>930</v>
      </c>
      <c r="X12" s="177">
        <v>373</v>
      </c>
      <c r="Y12" s="219">
        <f t="shared" si="0"/>
        <v>40.107526881720432</v>
      </c>
      <c r="Z12" s="177">
        <v>722</v>
      </c>
      <c r="AA12" s="177">
        <v>143</v>
      </c>
      <c r="AB12" s="219">
        <f t="shared" si="8"/>
        <v>19.806094182825483</v>
      </c>
      <c r="AC12" s="179"/>
      <c r="AD12" s="180"/>
      <c r="AE12" s="180"/>
      <c r="AF12" s="180"/>
    </row>
    <row r="13" spans="1:32" ht="48" customHeight="1">
      <c r="B13" s="410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S13" s="146"/>
      <c r="T13" s="146"/>
      <c r="U13" s="146"/>
      <c r="V13" s="146"/>
      <c r="X13" s="402"/>
      <c r="Y13" s="402"/>
    </row>
  </sheetData>
  <mergeCells count="13">
    <mergeCell ref="B1:P1"/>
    <mergeCell ref="B2:P2"/>
    <mergeCell ref="Z4:AB5"/>
    <mergeCell ref="X13:Y13"/>
    <mergeCell ref="E4:G5"/>
    <mergeCell ref="H4:J5"/>
    <mergeCell ref="K4:M5"/>
    <mergeCell ref="N4:P5"/>
    <mergeCell ref="Q4:S5"/>
    <mergeCell ref="W4:Y5"/>
    <mergeCell ref="T4:V5"/>
    <mergeCell ref="B13:P13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13"/>
  <sheetViews>
    <sheetView view="pageBreakPreview" zoomScale="73" zoomScaleNormal="80" zoomScaleSheetLayoutView="73" workbookViewId="0">
      <selection activeCell="AB8" sqref="AB8:AB12"/>
    </sheetView>
  </sheetViews>
  <sheetFormatPr defaultColWidth="9.109375" defaultRowHeight="15.6"/>
  <cols>
    <col min="1" max="1" width="44.33203125" style="112" customWidth="1"/>
    <col min="2" max="3" width="10" style="112" customWidth="1"/>
    <col min="4" max="4" width="10.5546875" style="112" customWidth="1"/>
    <col min="5" max="5" width="10.109375" style="110" customWidth="1"/>
    <col min="6" max="6" width="9.6640625" style="110" customWidth="1"/>
    <col min="7" max="7" width="8.77734375" style="110" customWidth="1"/>
    <col min="8" max="8" width="9.6640625" style="110" customWidth="1"/>
    <col min="9" max="9" width="10" style="110" customWidth="1"/>
    <col min="10" max="10" width="9.6640625" style="110" customWidth="1"/>
    <col min="11" max="11" width="9.33203125" style="110" customWidth="1"/>
    <col min="12" max="12" width="9.44140625" style="110" customWidth="1"/>
    <col min="13" max="13" width="10.6640625" style="110" customWidth="1"/>
    <col min="14" max="14" width="9.33203125" style="110" customWidth="1"/>
    <col min="15" max="16" width="8.6640625" style="110" customWidth="1"/>
    <col min="17" max="18" width="9.44140625" style="110" customWidth="1"/>
    <col min="19" max="19" width="9.33203125" style="110" customWidth="1"/>
    <col min="20" max="20" width="10.33203125" style="110" customWidth="1"/>
    <col min="21" max="21" width="9.77734375" style="110" customWidth="1"/>
    <col min="22" max="22" width="9.88671875" style="110" customWidth="1"/>
    <col min="23" max="23" width="9.6640625" style="110" customWidth="1"/>
    <col min="24" max="24" width="8.6640625" style="110" customWidth="1"/>
    <col min="25" max="25" width="7.88671875" style="110" customWidth="1"/>
    <col min="26" max="27" width="9.33203125" style="111" customWidth="1"/>
    <col min="28" max="28" width="9.44140625" style="111" customWidth="1"/>
    <col min="29" max="16384" width="9.109375" style="111"/>
  </cols>
  <sheetData>
    <row r="1" spans="1:32" s="83" customFormat="1" ht="27" customHeight="1">
      <c r="A1" s="80"/>
      <c r="B1" s="395" t="s">
        <v>31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18.600000000000001" customHeight="1">
      <c r="B2" s="395" t="s">
        <v>82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85"/>
      <c r="R2" s="85"/>
      <c r="S2" s="85"/>
      <c r="T2" s="85"/>
      <c r="U2" s="85"/>
      <c r="V2" s="85"/>
      <c r="W2" s="86"/>
      <c r="X2" s="86"/>
      <c r="Y2" s="85"/>
      <c r="AA2" s="83" t="s">
        <v>43</v>
      </c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9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411" t="s">
        <v>64</v>
      </c>
      <c r="C4" s="412"/>
      <c r="D4" s="413"/>
      <c r="E4" s="403" t="s">
        <v>46</v>
      </c>
      <c r="F4" s="404"/>
      <c r="G4" s="405"/>
      <c r="H4" s="409" t="s">
        <v>30</v>
      </c>
      <c r="I4" s="409"/>
      <c r="J4" s="409"/>
      <c r="K4" s="403" t="s">
        <v>19</v>
      </c>
      <c r="L4" s="404"/>
      <c r="M4" s="405"/>
      <c r="N4" s="403" t="s">
        <v>24</v>
      </c>
      <c r="O4" s="404"/>
      <c r="P4" s="404"/>
      <c r="Q4" s="403" t="s">
        <v>14</v>
      </c>
      <c r="R4" s="404"/>
      <c r="S4" s="405"/>
      <c r="T4" s="403" t="str">
        <f>'15'!$T$4</f>
        <v>Всього отримують послуги на кінець періоду*</v>
      </c>
      <c r="U4" s="404"/>
      <c r="V4" s="405"/>
      <c r="W4" s="403" t="s">
        <v>21</v>
      </c>
      <c r="X4" s="404"/>
      <c r="Y4" s="404"/>
      <c r="Z4" s="396" t="s">
        <v>15</v>
      </c>
      <c r="AA4" s="397"/>
      <c r="AB4" s="398"/>
      <c r="AC4" s="92"/>
      <c r="AD4" s="93"/>
      <c r="AE4" s="93"/>
      <c r="AF4" s="93"/>
    </row>
    <row r="5" spans="1:32" s="96" customFormat="1" ht="61.95" customHeight="1">
      <c r="A5" s="95"/>
      <c r="B5" s="414"/>
      <c r="C5" s="415"/>
      <c r="D5" s="416"/>
      <c r="E5" s="406"/>
      <c r="F5" s="407"/>
      <c r="G5" s="408"/>
      <c r="H5" s="409"/>
      <c r="I5" s="409"/>
      <c r="J5" s="409"/>
      <c r="K5" s="406"/>
      <c r="L5" s="407"/>
      <c r="M5" s="408"/>
      <c r="N5" s="406"/>
      <c r="O5" s="407"/>
      <c r="P5" s="407"/>
      <c r="Q5" s="406"/>
      <c r="R5" s="407"/>
      <c r="S5" s="408"/>
      <c r="T5" s="406"/>
      <c r="U5" s="407"/>
      <c r="V5" s="408"/>
      <c r="W5" s="406"/>
      <c r="X5" s="407"/>
      <c r="Y5" s="407"/>
      <c r="Z5" s="399"/>
      <c r="AA5" s="400"/>
      <c r="AB5" s="401"/>
      <c r="AC5" s="92"/>
      <c r="AD5" s="93"/>
      <c r="AE5" s="93"/>
      <c r="AF5" s="93"/>
    </row>
    <row r="6" spans="1:32" s="100" customFormat="1" ht="25.2" customHeight="1">
      <c r="A6" s="97"/>
      <c r="B6" s="159" t="s">
        <v>58</v>
      </c>
      <c r="C6" s="159">
        <v>2023</v>
      </c>
      <c r="D6" s="159" t="s">
        <v>2</v>
      </c>
      <c r="E6" s="160" t="s">
        <v>58</v>
      </c>
      <c r="F6" s="160">
        <v>2023</v>
      </c>
      <c r="G6" s="161" t="s">
        <v>2</v>
      </c>
      <c r="H6" s="160" t="s">
        <v>58</v>
      </c>
      <c r="I6" s="160">
        <v>2023</v>
      </c>
      <c r="J6" s="161" t="s">
        <v>2</v>
      </c>
      <c r="K6" s="160" t="s">
        <v>58</v>
      </c>
      <c r="L6" s="160">
        <v>2023</v>
      </c>
      <c r="M6" s="161" t="s">
        <v>2</v>
      </c>
      <c r="N6" s="160" t="s">
        <v>58</v>
      </c>
      <c r="O6" s="160">
        <v>2023</v>
      </c>
      <c r="P6" s="182" t="s">
        <v>2</v>
      </c>
      <c r="Q6" s="160" t="s">
        <v>58</v>
      </c>
      <c r="R6" s="160">
        <v>2023</v>
      </c>
      <c r="S6" s="161" t="s">
        <v>2</v>
      </c>
      <c r="T6" s="160" t="s">
        <v>58</v>
      </c>
      <c r="U6" s="160">
        <v>2023</v>
      </c>
      <c r="V6" s="160" t="s">
        <v>2</v>
      </c>
      <c r="W6" s="160" t="s">
        <v>58</v>
      </c>
      <c r="X6" s="160">
        <v>2023</v>
      </c>
      <c r="Y6" s="161" t="s">
        <v>2</v>
      </c>
      <c r="Z6" s="160" t="s">
        <v>58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1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95" customHeight="1">
      <c r="A8" s="113" t="s">
        <v>32</v>
      </c>
      <c r="B8" s="169">
        <f>SUM(B9:B12)</f>
        <v>10521</v>
      </c>
      <c r="C8" s="169">
        <f>SUM(C9:C12)</f>
        <v>4317</v>
      </c>
      <c r="D8" s="220">
        <f>C8/B8*100</f>
        <v>41.03222127174223</v>
      </c>
      <c r="E8" s="144">
        <f>SUM(E9:E12)</f>
        <v>9942</v>
      </c>
      <c r="F8" s="144">
        <f>SUM(F9:F12)</f>
        <v>3902</v>
      </c>
      <c r="G8" s="218">
        <f>F8/E8*100</f>
        <v>39.247636290484813</v>
      </c>
      <c r="H8" s="144">
        <f>SUM(H9:H12)</f>
        <v>1825</v>
      </c>
      <c r="I8" s="144">
        <f>SUM(I9:I12)</f>
        <v>589</v>
      </c>
      <c r="J8" s="218">
        <f>I8/H8*100</f>
        <v>32.273972602739725</v>
      </c>
      <c r="K8" s="144">
        <f>SUM(K9:K12)</f>
        <v>447</v>
      </c>
      <c r="L8" s="144">
        <f>SUM(L9:L12)</f>
        <v>285</v>
      </c>
      <c r="M8" s="218">
        <f>L8/K8*100</f>
        <v>63.758389261744966</v>
      </c>
      <c r="N8" s="144">
        <f>SUM(N9:N12)</f>
        <v>511</v>
      </c>
      <c r="O8" s="144">
        <f>SUM(O9:O12)</f>
        <v>156</v>
      </c>
      <c r="P8" s="221">
        <f>O8/N8*100</f>
        <v>30.528375733855185</v>
      </c>
      <c r="Q8" s="144">
        <f>SUM(Q9:Q12)</f>
        <v>7095</v>
      </c>
      <c r="R8" s="144">
        <f>SUM(R9:R12)</f>
        <v>2416</v>
      </c>
      <c r="S8" s="218">
        <f>R8/Q8*100</f>
        <v>34.052149400986607</v>
      </c>
      <c r="T8" s="144">
        <f>SUM(T9:T12)</f>
        <v>6592</v>
      </c>
      <c r="U8" s="144">
        <f>SUM(U9:U12)</f>
        <v>2275</v>
      </c>
      <c r="V8" s="218">
        <f>U8/T8*100</f>
        <v>34.511529126213588</v>
      </c>
      <c r="W8" s="145">
        <f>SUM(W9:W12)</f>
        <v>6362</v>
      </c>
      <c r="X8" s="145">
        <f>SUM(X9:X12)</f>
        <v>2009</v>
      </c>
      <c r="Y8" s="218">
        <f>X8/W8*100</f>
        <v>31.578120088022633</v>
      </c>
      <c r="Z8" s="144">
        <f>SUM(Z9:Z12)</f>
        <v>5432</v>
      </c>
      <c r="AA8" s="144">
        <f>SUM(AA9:AA12)</f>
        <v>780</v>
      </c>
      <c r="AB8" s="218">
        <f>AA8/Z8*100</f>
        <v>14.359351988217966</v>
      </c>
      <c r="AC8" s="105"/>
      <c r="AD8" s="106"/>
      <c r="AE8" s="106"/>
      <c r="AF8" s="106"/>
    </row>
    <row r="9" spans="1:32" s="110" customFormat="1" ht="36" customHeight="1">
      <c r="A9" s="46" t="s">
        <v>66</v>
      </c>
      <c r="B9" s="153">
        <v>3659</v>
      </c>
      <c r="C9" s="153">
        <v>1584</v>
      </c>
      <c r="D9" s="220">
        <f t="shared" ref="D9:D12" si="0">C9/B9*100</f>
        <v>43.290516534572291</v>
      </c>
      <c r="E9" s="143">
        <v>3353</v>
      </c>
      <c r="F9" s="143">
        <v>1344</v>
      </c>
      <c r="G9" s="218">
        <f t="shared" ref="G9:G12" si="1">F9/E9*100</f>
        <v>40.083507306889352</v>
      </c>
      <c r="H9" s="171">
        <v>627</v>
      </c>
      <c r="I9" s="171">
        <v>196</v>
      </c>
      <c r="J9" s="218">
        <f t="shared" ref="J9:J12" si="2">I9/H9*100</f>
        <v>31.259968102073366</v>
      </c>
      <c r="K9" s="143">
        <v>191</v>
      </c>
      <c r="L9" s="143">
        <v>85</v>
      </c>
      <c r="M9" s="218">
        <f t="shared" ref="M9:M12" si="3">L9/K9*100</f>
        <v>44.502617801047123</v>
      </c>
      <c r="N9" s="171">
        <v>280</v>
      </c>
      <c r="O9" s="171">
        <v>48</v>
      </c>
      <c r="P9" s="221">
        <f t="shared" ref="P9:P12" si="4">O9/N9*100</f>
        <v>17.142857142857142</v>
      </c>
      <c r="Q9" s="171">
        <v>2486</v>
      </c>
      <c r="R9" s="171">
        <v>775</v>
      </c>
      <c r="S9" s="218">
        <f t="shared" ref="S9:S12" si="5">R9/Q9*100</f>
        <v>31.174577634754623</v>
      </c>
      <c r="T9" s="171">
        <v>2192</v>
      </c>
      <c r="U9" s="171">
        <v>863</v>
      </c>
      <c r="V9" s="218">
        <f t="shared" ref="V9:V12" si="6">U9/T9*100</f>
        <v>39.370437956204377</v>
      </c>
      <c r="W9" s="170">
        <v>2081</v>
      </c>
      <c r="X9" s="170">
        <v>708</v>
      </c>
      <c r="Y9" s="218">
        <f t="shared" ref="Y9:Y12" si="7">X9/W9*100</f>
        <v>34.022104757328208</v>
      </c>
      <c r="Z9" s="171">
        <v>1734</v>
      </c>
      <c r="AA9" s="171">
        <v>256</v>
      </c>
      <c r="AB9" s="218">
        <f t="shared" ref="AB9:AB12" si="8">AA9/Z9*100</f>
        <v>14.763552479815456</v>
      </c>
      <c r="AC9" s="108"/>
      <c r="AD9" s="109"/>
      <c r="AE9" s="109"/>
      <c r="AF9" s="109"/>
    </row>
    <row r="10" spans="1:32" s="110" customFormat="1" ht="36" customHeight="1">
      <c r="A10" s="46" t="s">
        <v>67</v>
      </c>
      <c r="B10" s="153">
        <v>1762</v>
      </c>
      <c r="C10" s="153">
        <v>815</v>
      </c>
      <c r="D10" s="220">
        <f t="shared" si="0"/>
        <v>46.254256526674233</v>
      </c>
      <c r="E10" s="143">
        <v>1683</v>
      </c>
      <c r="F10" s="143">
        <v>782</v>
      </c>
      <c r="G10" s="218">
        <f t="shared" si="1"/>
        <v>46.464646464646464</v>
      </c>
      <c r="H10" s="171">
        <v>311</v>
      </c>
      <c r="I10" s="171">
        <v>125</v>
      </c>
      <c r="J10" s="218">
        <f t="shared" si="2"/>
        <v>40.192926045016073</v>
      </c>
      <c r="K10" s="143">
        <v>87</v>
      </c>
      <c r="L10" s="143">
        <v>63</v>
      </c>
      <c r="M10" s="218">
        <f t="shared" si="3"/>
        <v>72.41379310344827</v>
      </c>
      <c r="N10" s="171">
        <v>43</v>
      </c>
      <c r="O10" s="171">
        <v>44</v>
      </c>
      <c r="P10" s="221">
        <f t="shared" si="4"/>
        <v>102.32558139534885</v>
      </c>
      <c r="Q10" s="171">
        <v>1199</v>
      </c>
      <c r="R10" s="171">
        <v>467</v>
      </c>
      <c r="S10" s="218">
        <f t="shared" si="5"/>
        <v>38.949124270225191</v>
      </c>
      <c r="T10" s="171">
        <v>1108</v>
      </c>
      <c r="U10" s="171">
        <v>388</v>
      </c>
      <c r="V10" s="218">
        <f t="shared" si="6"/>
        <v>35.018050541516246</v>
      </c>
      <c r="W10" s="170">
        <v>1069</v>
      </c>
      <c r="X10" s="170">
        <v>370</v>
      </c>
      <c r="Y10" s="218">
        <f t="shared" si="7"/>
        <v>34.611786716557532</v>
      </c>
      <c r="Z10" s="171">
        <v>908</v>
      </c>
      <c r="AA10" s="171">
        <v>162</v>
      </c>
      <c r="AB10" s="218">
        <f t="shared" si="8"/>
        <v>17.841409691629956</v>
      </c>
      <c r="AC10" s="108"/>
      <c r="AD10" s="109"/>
      <c r="AE10" s="109"/>
      <c r="AF10" s="109"/>
    </row>
    <row r="11" spans="1:32" s="110" customFormat="1" ht="36" customHeight="1">
      <c r="A11" s="46" t="s">
        <v>70</v>
      </c>
      <c r="B11" s="154">
        <v>1914</v>
      </c>
      <c r="C11" s="154">
        <v>756</v>
      </c>
      <c r="D11" s="220">
        <f t="shared" si="0"/>
        <v>39.498432601880879</v>
      </c>
      <c r="E11" s="143">
        <v>1858</v>
      </c>
      <c r="F11" s="143">
        <v>704</v>
      </c>
      <c r="G11" s="218">
        <f t="shared" si="1"/>
        <v>37.890204520990309</v>
      </c>
      <c r="H11" s="171">
        <v>334</v>
      </c>
      <c r="I11" s="171">
        <v>95</v>
      </c>
      <c r="J11" s="218">
        <f t="shared" si="2"/>
        <v>28.443113772455092</v>
      </c>
      <c r="K11" s="143">
        <v>72</v>
      </c>
      <c r="L11" s="143">
        <v>58</v>
      </c>
      <c r="M11" s="218">
        <f t="shared" si="3"/>
        <v>80.555555555555557</v>
      </c>
      <c r="N11" s="171">
        <v>116</v>
      </c>
      <c r="O11" s="171">
        <v>46</v>
      </c>
      <c r="P11" s="221">
        <f t="shared" si="4"/>
        <v>39.655172413793103</v>
      </c>
      <c r="Q11" s="171">
        <v>1447</v>
      </c>
      <c r="R11" s="171">
        <v>480</v>
      </c>
      <c r="S11" s="218">
        <f t="shared" si="5"/>
        <v>33.1720801658604</v>
      </c>
      <c r="T11" s="171">
        <v>1203</v>
      </c>
      <c r="U11" s="171">
        <v>362</v>
      </c>
      <c r="V11" s="218">
        <f t="shared" si="6"/>
        <v>30.091438071487946</v>
      </c>
      <c r="W11" s="170">
        <v>1193</v>
      </c>
      <c r="X11" s="170">
        <v>330</v>
      </c>
      <c r="Y11" s="218">
        <f t="shared" si="7"/>
        <v>27.661357921207042</v>
      </c>
      <c r="Z11" s="171">
        <v>1110</v>
      </c>
      <c r="AA11" s="171">
        <v>155</v>
      </c>
      <c r="AB11" s="218">
        <f t="shared" si="8"/>
        <v>13.963963963963963</v>
      </c>
      <c r="AC11" s="108"/>
      <c r="AD11" s="109"/>
      <c r="AE11" s="109"/>
      <c r="AF11" s="109"/>
    </row>
    <row r="12" spans="1:32" s="110" customFormat="1" ht="36" customHeight="1">
      <c r="A12" s="46" t="s">
        <v>71</v>
      </c>
      <c r="B12" s="154">
        <v>3186</v>
      </c>
      <c r="C12" s="154">
        <v>1162</v>
      </c>
      <c r="D12" s="220">
        <f t="shared" si="0"/>
        <v>36.472065285624602</v>
      </c>
      <c r="E12" s="143">
        <v>3048</v>
      </c>
      <c r="F12" s="143">
        <v>1072</v>
      </c>
      <c r="G12" s="218">
        <f t="shared" si="1"/>
        <v>35.170603674540686</v>
      </c>
      <c r="H12" s="171">
        <v>553</v>
      </c>
      <c r="I12" s="171">
        <v>173</v>
      </c>
      <c r="J12" s="218">
        <f t="shared" si="2"/>
        <v>31.28390596745027</v>
      </c>
      <c r="K12" s="143">
        <v>97</v>
      </c>
      <c r="L12" s="143">
        <v>79</v>
      </c>
      <c r="M12" s="218">
        <f t="shared" si="3"/>
        <v>81.44329896907216</v>
      </c>
      <c r="N12" s="171">
        <v>72</v>
      </c>
      <c r="O12" s="171">
        <v>18</v>
      </c>
      <c r="P12" s="221">
        <f t="shared" si="4"/>
        <v>25</v>
      </c>
      <c r="Q12" s="171">
        <v>1963</v>
      </c>
      <c r="R12" s="171">
        <v>694</v>
      </c>
      <c r="S12" s="218">
        <f t="shared" si="5"/>
        <v>35.354049923586345</v>
      </c>
      <c r="T12" s="171">
        <v>2089</v>
      </c>
      <c r="U12" s="171">
        <v>662</v>
      </c>
      <c r="V12" s="218">
        <f t="shared" si="6"/>
        <v>31.689803733843945</v>
      </c>
      <c r="W12" s="170">
        <v>2019</v>
      </c>
      <c r="X12" s="170">
        <v>601</v>
      </c>
      <c r="Y12" s="218">
        <f t="shared" si="7"/>
        <v>29.767211490837049</v>
      </c>
      <c r="Z12" s="171">
        <v>1680</v>
      </c>
      <c r="AA12" s="171">
        <v>207</v>
      </c>
      <c r="AB12" s="218">
        <f t="shared" si="8"/>
        <v>12.321428571428573</v>
      </c>
      <c r="AC12" s="108"/>
      <c r="AD12" s="109"/>
      <c r="AE12" s="109"/>
      <c r="AF12" s="109"/>
    </row>
    <row r="13" spans="1:32" ht="49.95" customHeight="1">
      <c r="B13" s="410" t="str">
        <f>'15'!$B$13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X13" s="402"/>
      <c r="Y13" s="402"/>
    </row>
  </sheetData>
  <mergeCells count="13">
    <mergeCell ref="B1:P1"/>
    <mergeCell ref="B2:P2"/>
    <mergeCell ref="B13:P13"/>
    <mergeCell ref="Z4:AB5"/>
    <mergeCell ref="X13:Y13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8"/>
  <sheetViews>
    <sheetView view="pageBreakPreview" zoomScale="75" zoomScaleNormal="75" zoomScaleSheetLayoutView="75" workbookViewId="0">
      <pane xSplit="1" ySplit="5" topLeftCell="B15" activePane="bottomRight" state="frozen"/>
      <selection activeCell="A4" sqref="A4:A6"/>
      <selection pane="topRight" activeCell="A4" sqref="A4:A6"/>
      <selection pane="bottomLeft" activeCell="A4" sqref="A4:A6"/>
      <selection pane="bottomRight" activeCell="L24" sqref="L24:L27"/>
    </sheetView>
  </sheetViews>
  <sheetFormatPr defaultColWidth="9.109375" defaultRowHeight="13.8"/>
  <cols>
    <col min="1" max="1" width="32" style="222" customWidth="1"/>
    <col min="2" max="2" width="9.5546875" style="222" customWidth="1"/>
    <col min="3" max="3" width="9.33203125" style="222" customWidth="1"/>
    <col min="4" max="4" width="9.109375" style="222" customWidth="1"/>
    <col min="5" max="6" width="11.6640625" style="222" customWidth="1"/>
    <col min="7" max="7" width="7.44140625" style="222" customWidth="1"/>
    <col min="8" max="8" width="11.88671875" style="222" customWidth="1"/>
    <col min="9" max="9" width="11" style="222" customWidth="1"/>
    <col min="10" max="10" width="7.44140625" style="222" customWidth="1"/>
    <col min="11" max="12" width="9.44140625" style="222" customWidth="1"/>
    <col min="13" max="13" width="9" style="222" customWidth="1"/>
    <col min="14" max="14" width="10" style="222" customWidth="1"/>
    <col min="15" max="15" width="9.109375" style="222" customWidth="1"/>
    <col min="16" max="16" width="8.109375" style="222" customWidth="1"/>
    <col min="17" max="18" width="9.5546875" style="222" customWidth="1"/>
    <col min="19" max="19" width="8.109375" style="222" customWidth="1"/>
    <col min="20" max="20" width="9.5546875" style="222" customWidth="1"/>
    <col min="21" max="21" width="9.33203125" style="222" customWidth="1"/>
    <col min="22" max="22" width="9.109375" style="222" customWidth="1"/>
    <col min="23" max="23" width="8.33203125" style="299" customWidth="1"/>
    <col min="24" max="24" width="8.44140625" style="222" customWidth="1"/>
    <col min="25" max="25" width="8.33203125" style="222" customWidth="1"/>
    <col min="26" max="16384" width="9.109375" style="222"/>
  </cols>
  <sheetData>
    <row r="1" spans="1:32" s="260" customFormat="1" ht="87.75" customHeight="1">
      <c r="A1" s="282"/>
      <c r="B1" s="320" t="s">
        <v>146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82"/>
      <c r="O1" s="282"/>
      <c r="P1" s="282"/>
      <c r="Q1" s="282"/>
      <c r="R1" s="282"/>
      <c r="S1" s="282"/>
      <c r="T1" s="261"/>
      <c r="U1" s="261"/>
      <c r="V1" s="261"/>
      <c r="W1" s="282"/>
      <c r="X1" s="282"/>
      <c r="Y1" s="282"/>
      <c r="Z1" s="282"/>
      <c r="AA1" s="282"/>
      <c r="AB1" s="282"/>
    </row>
    <row r="2" spans="1:32" s="253" customFormat="1" ht="14.25" customHeight="1">
      <c r="A2" s="257"/>
      <c r="B2" s="257"/>
      <c r="C2" s="257"/>
      <c r="D2" s="257"/>
      <c r="E2" s="257"/>
      <c r="F2" s="259"/>
      <c r="G2" s="257"/>
      <c r="H2" s="257"/>
      <c r="I2" s="259"/>
      <c r="J2" s="257"/>
      <c r="K2" s="257"/>
      <c r="L2" s="259"/>
      <c r="N2" s="283"/>
      <c r="O2" s="259"/>
      <c r="P2" s="257"/>
      <c r="Q2" s="256"/>
      <c r="R2" s="256"/>
      <c r="S2" s="256"/>
      <c r="T2" s="257"/>
      <c r="U2" s="257"/>
      <c r="V2" s="257"/>
      <c r="W2" s="284"/>
      <c r="X2" s="321"/>
      <c r="Y2" s="321"/>
      <c r="Z2" s="322"/>
      <c r="AA2" s="322"/>
      <c r="AB2" s="283" t="s">
        <v>13</v>
      </c>
    </row>
    <row r="3" spans="1:32" s="252" customFormat="1" ht="67.5" customHeight="1">
      <c r="A3" s="323"/>
      <c r="B3" s="314" t="s">
        <v>127</v>
      </c>
      <c r="C3" s="315"/>
      <c r="D3" s="316"/>
      <c r="E3" s="317" t="s">
        <v>17</v>
      </c>
      <c r="F3" s="317"/>
      <c r="G3" s="317"/>
      <c r="H3" s="317" t="s">
        <v>126</v>
      </c>
      <c r="I3" s="317"/>
      <c r="J3" s="317"/>
      <c r="K3" s="317" t="s">
        <v>125</v>
      </c>
      <c r="L3" s="317"/>
      <c r="M3" s="317"/>
      <c r="N3" s="317" t="s">
        <v>124</v>
      </c>
      <c r="O3" s="317"/>
      <c r="P3" s="317"/>
      <c r="Q3" s="314" t="s">
        <v>14</v>
      </c>
      <c r="R3" s="315"/>
      <c r="S3" s="316"/>
      <c r="T3" s="314" t="s">
        <v>123</v>
      </c>
      <c r="U3" s="315"/>
      <c r="V3" s="316"/>
      <c r="W3" s="317" t="s">
        <v>122</v>
      </c>
      <c r="X3" s="317"/>
      <c r="Y3" s="317"/>
      <c r="Z3" s="317" t="s">
        <v>15</v>
      </c>
      <c r="AA3" s="317"/>
      <c r="AB3" s="317"/>
    </row>
    <row r="4" spans="1:32" s="273" customFormat="1" ht="19.5" customHeight="1">
      <c r="A4" s="323"/>
      <c r="B4" s="251" t="s">
        <v>58</v>
      </c>
      <c r="C4" s="251" t="s">
        <v>120</v>
      </c>
      <c r="D4" s="251" t="s">
        <v>2</v>
      </c>
      <c r="E4" s="285" t="s">
        <v>58</v>
      </c>
      <c r="F4" s="285" t="s">
        <v>120</v>
      </c>
      <c r="G4" s="270" t="s">
        <v>2</v>
      </c>
      <c r="H4" s="285" t="s">
        <v>58</v>
      </c>
      <c r="I4" s="285" t="s">
        <v>120</v>
      </c>
      <c r="J4" s="270" t="s">
        <v>2</v>
      </c>
      <c r="K4" s="285" t="s">
        <v>58</v>
      </c>
      <c r="L4" s="285" t="s">
        <v>120</v>
      </c>
      <c r="M4" s="270" t="s">
        <v>2</v>
      </c>
      <c r="N4" s="285" t="s">
        <v>58</v>
      </c>
      <c r="O4" s="285" t="s">
        <v>120</v>
      </c>
      <c r="P4" s="270" t="s">
        <v>2</v>
      </c>
      <c r="Q4" s="285" t="s">
        <v>58</v>
      </c>
      <c r="R4" s="285" t="s">
        <v>120</v>
      </c>
      <c r="S4" s="270" t="s">
        <v>2</v>
      </c>
      <c r="T4" s="251" t="s">
        <v>58</v>
      </c>
      <c r="U4" s="251" t="s">
        <v>120</v>
      </c>
      <c r="V4" s="251" t="s">
        <v>2</v>
      </c>
      <c r="W4" s="286" t="s">
        <v>58</v>
      </c>
      <c r="X4" s="285" t="s">
        <v>120</v>
      </c>
      <c r="Y4" s="270" t="s">
        <v>2</v>
      </c>
      <c r="Z4" s="285" t="s">
        <v>58</v>
      </c>
      <c r="AA4" s="285" t="s">
        <v>120</v>
      </c>
      <c r="AB4" s="270" t="s">
        <v>2</v>
      </c>
    </row>
    <row r="5" spans="1:32" s="291" customFormat="1" ht="11.25" customHeight="1">
      <c r="A5" s="287" t="s">
        <v>3</v>
      </c>
      <c r="B5" s="246">
        <v>1</v>
      </c>
      <c r="C5" s="244">
        <v>2</v>
      </c>
      <c r="D5" s="244">
        <v>3</v>
      </c>
      <c r="E5" s="288">
        <v>4</v>
      </c>
      <c r="F5" s="289">
        <v>5</v>
      </c>
      <c r="G5" s="288">
        <v>6</v>
      </c>
      <c r="H5" s="288">
        <v>7</v>
      </c>
      <c r="I5" s="289">
        <v>8</v>
      </c>
      <c r="J5" s="288">
        <v>9</v>
      </c>
      <c r="K5" s="288">
        <v>10</v>
      </c>
      <c r="L5" s="289">
        <v>11</v>
      </c>
      <c r="M5" s="288">
        <v>12</v>
      </c>
      <c r="N5" s="288">
        <v>13</v>
      </c>
      <c r="O5" s="289">
        <v>14</v>
      </c>
      <c r="P5" s="288">
        <v>15</v>
      </c>
      <c r="Q5" s="288">
        <v>16</v>
      </c>
      <c r="R5" s="288">
        <v>17</v>
      </c>
      <c r="S5" s="288">
        <v>18</v>
      </c>
      <c r="T5" s="246">
        <v>19</v>
      </c>
      <c r="U5" s="244">
        <v>20</v>
      </c>
      <c r="V5" s="244">
        <v>21</v>
      </c>
      <c r="W5" s="290">
        <v>22</v>
      </c>
      <c r="X5" s="288">
        <v>23</v>
      </c>
      <c r="Y5" s="288">
        <v>24</v>
      </c>
      <c r="Z5" s="288">
        <v>25</v>
      </c>
      <c r="AA5" s="288">
        <v>26</v>
      </c>
      <c r="AB5" s="288">
        <v>27</v>
      </c>
    </row>
    <row r="6" spans="1:32" s="238" customFormat="1" ht="18" customHeight="1">
      <c r="A6" s="242" t="s">
        <v>16</v>
      </c>
      <c r="B6" s="239">
        <f>SUM(B7:B10)</f>
        <v>4215</v>
      </c>
      <c r="C6" s="229">
        <f>SUM(C7:C10)</f>
        <v>2436</v>
      </c>
      <c r="D6" s="274">
        <f>C6/B6*100</f>
        <v>57.793594306049826</v>
      </c>
      <c r="E6" s="240">
        <f>SUM(E7:E10)</f>
        <v>4061</v>
      </c>
      <c r="F6" s="239">
        <f>SUM(F7:F10)</f>
        <v>2336</v>
      </c>
      <c r="G6" s="225">
        <f>F6/E6*100</f>
        <v>57.522777640975129</v>
      </c>
      <c r="H6" s="240">
        <f>SUM(H7:H10)</f>
        <v>287</v>
      </c>
      <c r="I6" s="239">
        <f>SUM(I7:I10)</f>
        <v>190</v>
      </c>
      <c r="J6" s="225">
        <f t="shared" ref="J6:J10" si="0">I6/H6*100</f>
        <v>66.2020905923345</v>
      </c>
      <c r="K6" s="240">
        <f>SUM(K7:K10)</f>
        <v>80</v>
      </c>
      <c r="L6" s="239">
        <f>SUM(L7:L10)</f>
        <v>71</v>
      </c>
      <c r="M6" s="225">
        <f>L6/K6*100</f>
        <v>88.75</v>
      </c>
      <c r="N6" s="240">
        <f>SUM(N7:N10)</f>
        <v>99</v>
      </c>
      <c r="O6" s="239">
        <f>SUM(O7:O10)</f>
        <v>58</v>
      </c>
      <c r="P6" s="225">
        <f>O6/N6*100</f>
        <v>58.585858585858588</v>
      </c>
      <c r="Q6" s="240">
        <f>SUM(Q7:Q10)</f>
        <v>2761</v>
      </c>
      <c r="R6" s="240">
        <f>SUM(R7:R10)</f>
        <v>1365</v>
      </c>
      <c r="S6" s="225">
        <f>R6/Q6*100</f>
        <v>49.438609199565377</v>
      </c>
      <c r="T6" s="239">
        <f>SUM(T7:T10)</f>
        <v>2676</v>
      </c>
      <c r="U6" s="229">
        <f>SUM(U7:U10)</f>
        <v>1193</v>
      </c>
      <c r="V6" s="274">
        <f>U6/T6*100</f>
        <v>44.581464872944693</v>
      </c>
      <c r="W6" s="292">
        <f>SUM(W7:W10)</f>
        <v>2615</v>
      </c>
      <c r="X6" s="240">
        <f>SUM(X7:X10)</f>
        <v>1136</v>
      </c>
      <c r="Y6" s="225">
        <f>X6/W6*100</f>
        <v>43.441682600382407</v>
      </c>
      <c r="Z6" s="240">
        <f>SUM(Z7:Z10)</f>
        <v>2156</v>
      </c>
      <c r="AA6" s="240">
        <f>SUM(AA7:AA10)</f>
        <v>528</v>
      </c>
      <c r="AB6" s="225">
        <f>AA6/Z6*100</f>
        <v>24.489795918367346</v>
      </c>
      <c r="AC6" s="275"/>
      <c r="AF6" s="224"/>
    </row>
    <row r="7" spans="1:32" s="224" customFormat="1" ht="24.75" customHeight="1">
      <c r="A7" s="293" t="s">
        <v>112</v>
      </c>
      <c r="B7" s="235">
        <v>1610</v>
      </c>
      <c r="C7" s="227">
        <v>963</v>
      </c>
      <c r="D7" s="274">
        <f t="shared" ref="D7:D10" si="1">C7/B7*100</f>
        <v>59.813664596273298</v>
      </c>
      <c r="E7" s="227">
        <v>1535</v>
      </c>
      <c r="F7" s="226">
        <v>892</v>
      </c>
      <c r="G7" s="294">
        <f t="shared" ref="G7:G10" si="2">F7/E7*100</f>
        <v>58.110749185667757</v>
      </c>
      <c r="H7" s="227">
        <v>95</v>
      </c>
      <c r="I7" s="226">
        <v>81</v>
      </c>
      <c r="J7" s="294">
        <f t="shared" si="0"/>
        <v>85.263157894736835</v>
      </c>
      <c r="K7" s="227">
        <v>41</v>
      </c>
      <c r="L7" s="226">
        <v>27</v>
      </c>
      <c r="M7" s="294">
        <f t="shared" ref="M7:M10" si="3">L7/K7*100</f>
        <v>65.853658536585371</v>
      </c>
      <c r="N7" s="227">
        <v>37</v>
      </c>
      <c r="O7" s="226">
        <v>8</v>
      </c>
      <c r="P7" s="294">
        <f t="shared" ref="P7:P10" si="4">O7/N7*100</f>
        <v>21.621621621621621</v>
      </c>
      <c r="Q7" s="227">
        <v>1096</v>
      </c>
      <c r="R7" s="295">
        <v>525</v>
      </c>
      <c r="S7" s="294">
        <f t="shared" ref="S7:S10" si="5">R7/Q7*100</f>
        <v>47.901459854014597</v>
      </c>
      <c r="T7" s="236">
        <v>992</v>
      </c>
      <c r="U7" s="227">
        <v>463</v>
      </c>
      <c r="V7" s="274">
        <f t="shared" ref="V7:V10" si="6">U7/T7*100</f>
        <v>46.673387096774192</v>
      </c>
      <c r="W7" s="296">
        <v>959</v>
      </c>
      <c r="X7" s="295">
        <v>421</v>
      </c>
      <c r="Y7" s="294">
        <f t="shared" ref="Y7:Y10" si="7">X7/W7*100</f>
        <v>43.899895724713247</v>
      </c>
      <c r="Z7" s="295">
        <v>762</v>
      </c>
      <c r="AA7" s="295">
        <v>199</v>
      </c>
      <c r="AB7" s="294">
        <f t="shared" ref="AB7:AB10" si="8">AA7/Z7*100</f>
        <v>26.115485564304464</v>
      </c>
      <c r="AC7" s="275"/>
      <c r="AD7" s="278"/>
    </row>
    <row r="8" spans="1:32" s="233" customFormat="1" ht="23.25" customHeight="1">
      <c r="A8" s="293" t="s">
        <v>104</v>
      </c>
      <c r="B8" s="235">
        <v>1254</v>
      </c>
      <c r="C8" s="227">
        <v>780</v>
      </c>
      <c r="D8" s="274">
        <f t="shared" si="1"/>
        <v>62.200956937799049</v>
      </c>
      <c r="E8" s="227">
        <v>1195</v>
      </c>
      <c r="F8" s="226">
        <v>760</v>
      </c>
      <c r="G8" s="294">
        <f t="shared" si="2"/>
        <v>63.598326359832633</v>
      </c>
      <c r="H8" s="227">
        <v>82</v>
      </c>
      <c r="I8" s="226">
        <v>67</v>
      </c>
      <c r="J8" s="294">
        <f t="shared" si="0"/>
        <v>81.707317073170728</v>
      </c>
      <c r="K8" s="227">
        <v>19</v>
      </c>
      <c r="L8" s="226">
        <v>23</v>
      </c>
      <c r="M8" s="294">
        <f t="shared" si="3"/>
        <v>121.05263157894737</v>
      </c>
      <c r="N8" s="227">
        <v>37</v>
      </c>
      <c r="O8" s="226">
        <v>31</v>
      </c>
      <c r="P8" s="294">
        <f t="shared" si="4"/>
        <v>83.78378378378379</v>
      </c>
      <c r="Q8" s="227">
        <v>792</v>
      </c>
      <c r="R8" s="295">
        <v>417</v>
      </c>
      <c r="S8" s="294">
        <f t="shared" si="5"/>
        <v>52.651515151515149</v>
      </c>
      <c r="T8" s="236">
        <v>795</v>
      </c>
      <c r="U8" s="227">
        <v>360</v>
      </c>
      <c r="V8" s="274">
        <f t="shared" si="6"/>
        <v>45.283018867924532</v>
      </c>
      <c r="W8" s="296">
        <v>772</v>
      </c>
      <c r="X8" s="295">
        <v>351</v>
      </c>
      <c r="Y8" s="294">
        <f t="shared" si="7"/>
        <v>45.466321243523318</v>
      </c>
      <c r="Z8" s="295">
        <v>623</v>
      </c>
      <c r="AA8" s="295">
        <v>144</v>
      </c>
      <c r="AB8" s="294">
        <f t="shared" si="8"/>
        <v>23.113964686998393</v>
      </c>
      <c r="AC8" s="275"/>
      <c r="AD8" s="278"/>
    </row>
    <row r="9" spans="1:32" s="224" customFormat="1" ht="24" customHeight="1">
      <c r="A9" s="297" t="s">
        <v>97</v>
      </c>
      <c r="B9" s="230">
        <v>533</v>
      </c>
      <c r="C9" s="228">
        <v>260</v>
      </c>
      <c r="D9" s="274">
        <f t="shared" si="1"/>
        <v>48.780487804878049</v>
      </c>
      <c r="E9" s="227">
        <v>528</v>
      </c>
      <c r="F9" s="226">
        <v>257</v>
      </c>
      <c r="G9" s="294">
        <f t="shared" si="2"/>
        <v>48.674242424242422</v>
      </c>
      <c r="H9" s="227">
        <v>44</v>
      </c>
      <c r="I9" s="226">
        <v>13</v>
      </c>
      <c r="J9" s="294">
        <f t="shared" si="0"/>
        <v>29.545454545454547</v>
      </c>
      <c r="K9" s="227">
        <v>10</v>
      </c>
      <c r="L9" s="226">
        <v>10</v>
      </c>
      <c r="M9" s="294">
        <f t="shared" si="3"/>
        <v>100</v>
      </c>
      <c r="N9" s="227">
        <v>16</v>
      </c>
      <c r="O9" s="226">
        <v>7</v>
      </c>
      <c r="P9" s="294">
        <f t="shared" si="4"/>
        <v>43.75</v>
      </c>
      <c r="Q9" s="227">
        <v>371</v>
      </c>
      <c r="R9" s="295">
        <v>165</v>
      </c>
      <c r="S9" s="294">
        <f t="shared" si="5"/>
        <v>44.474393530997304</v>
      </c>
      <c r="T9" s="232">
        <v>340</v>
      </c>
      <c r="U9" s="228">
        <v>136</v>
      </c>
      <c r="V9" s="274">
        <f t="shared" si="6"/>
        <v>40</v>
      </c>
      <c r="W9" s="296">
        <v>340</v>
      </c>
      <c r="X9" s="295">
        <v>134</v>
      </c>
      <c r="Y9" s="294">
        <f t="shared" si="7"/>
        <v>39.411764705882355</v>
      </c>
      <c r="Z9" s="295">
        <v>307</v>
      </c>
      <c r="AA9" s="295">
        <v>82</v>
      </c>
      <c r="AB9" s="294">
        <f t="shared" si="8"/>
        <v>26.710097719869708</v>
      </c>
      <c r="AC9" s="275"/>
      <c r="AD9" s="278"/>
    </row>
    <row r="10" spans="1:32" s="224" customFormat="1" ht="21" customHeight="1">
      <c r="A10" s="297" t="s">
        <v>91</v>
      </c>
      <c r="B10" s="230">
        <v>818</v>
      </c>
      <c r="C10" s="228">
        <v>433</v>
      </c>
      <c r="D10" s="274">
        <f t="shared" si="1"/>
        <v>52.933985330073355</v>
      </c>
      <c r="E10" s="227">
        <v>803</v>
      </c>
      <c r="F10" s="226">
        <v>427</v>
      </c>
      <c r="G10" s="294">
        <f t="shared" si="2"/>
        <v>53.17559153175592</v>
      </c>
      <c r="H10" s="227">
        <v>66</v>
      </c>
      <c r="I10" s="226">
        <v>29</v>
      </c>
      <c r="J10" s="294">
        <f t="shared" si="0"/>
        <v>43.939393939393938</v>
      </c>
      <c r="K10" s="227">
        <v>10</v>
      </c>
      <c r="L10" s="226">
        <v>11</v>
      </c>
      <c r="M10" s="294">
        <f t="shared" si="3"/>
        <v>110.00000000000001</v>
      </c>
      <c r="N10" s="227">
        <v>9</v>
      </c>
      <c r="O10" s="226">
        <v>12</v>
      </c>
      <c r="P10" s="294">
        <f t="shared" si="4"/>
        <v>133.33333333333331</v>
      </c>
      <c r="Q10" s="227">
        <v>502</v>
      </c>
      <c r="R10" s="295">
        <v>258</v>
      </c>
      <c r="S10" s="294">
        <f t="shared" si="5"/>
        <v>51.394422310756973</v>
      </c>
      <c r="T10" s="232">
        <v>549</v>
      </c>
      <c r="U10" s="228">
        <v>234</v>
      </c>
      <c r="V10" s="274">
        <f t="shared" si="6"/>
        <v>42.622950819672127</v>
      </c>
      <c r="W10" s="296">
        <v>544</v>
      </c>
      <c r="X10" s="295">
        <v>230</v>
      </c>
      <c r="Y10" s="294">
        <f t="shared" si="7"/>
        <v>42.279411764705884</v>
      </c>
      <c r="Z10" s="295">
        <v>464</v>
      </c>
      <c r="AA10" s="295">
        <v>103</v>
      </c>
      <c r="AB10" s="294">
        <f t="shared" si="8"/>
        <v>22.198275862068968</v>
      </c>
      <c r="AC10" s="275"/>
      <c r="AD10" s="278"/>
    </row>
    <row r="11" spans="1:32">
      <c r="K11" s="223"/>
      <c r="L11" s="223"/>
      <c r="M11" s="223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32" ht="30" customHeight="1">
      <c r="K12" s="223"/>
      <c r="L12" s="223"/>
      <c r="M12" s="223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</row>
    <row r="13" spans="1:32">
      <c r="K13" s="223"/>
      <c r="L13" s="223"/>
      <c r="M13" s="223"/>
      <c r="N13" s="223"/>
      <c r="O13" s="223"/>
      <c r="P13" s="223"/>
      <c r="Q13" s="223"/>
      <c r="R13" s="223"/>
      <c r="S13" s="223"/>
      <c r="W13" s="298"/>
      <c r="X13" s="223"/>
      <c r="Y13" s="223"/>
    </row>
    <row r="14" spans="1:32">
      <c r="K14" s="223"/>
      <c r="L14" s="223"/>
      <c r="M14" s="223"/>
      <c r="N14" s="223"/>
      <c r="O14" s="223"/>
      <c r="P14" s="223"/>
      <c r="Q14" s="223"/>
      <c r="R14" s="223"/>
      <c r="S14" s="223"/>
      <c r="W14" s="298"/>
      <c r="X14" s="223"/>
      <c r="Y14" s="223"/>
    </row>
    <row r="15" spans="1:32">
      <c r="K15" s="223"/>
      <c r="L15" s="223"/>
      <c r="M15" s="223"/>
      <c r="N15" s="223"/>
      <c r="O15" s="223"/>
      <c r="P15" s="223"/>
      <c r="Q15" s="223"/>
      <c r="R15" s="223"/>
      <c r="S15" s="223"/>
      <c r="W15" s="298"/>
      <c r="X15" s="223"/>
      <c r="Y15" s="223"/>
    </row>
    <row r="16" spans="1:32">
      <c r="K16" s="223"/>
      <c r="L16" s="223"/>
      <c r="M16" s="223"/>
      <c r="N16" s="223"/>
      <c r="O16" s="223"/>
      <c r="P16" s="223"/>
      <c r="Q16" s="223"/>
      <c r="R16" s="223"/>
      <c r="S16" s="223"/>
      <c r="W16" s="298"/>
      <c r="X16" s="223"/>
      <c r="Y16" s="223"/>
    </row>
    <row r="17" spans="11:25">
      <c r="K17" s="223"/>
      <c r="L17" s="223"/>
      <c r="M17" s="223"/>
      <c r="N17" s="223"/>
      <c r="O17" s="223"/>
      <c r="P17" s="223"/>
      <c r="Q17" s="223"/>
      <c r="R17" s="223"/>
      <c r="S17" s="223"/>
      <c r="W17" s="298"/>
      <c r="X17" s="223"/>
      <c r="Y17" s="223"/>
    </row>
    <row r="18" spans="11:25">
      <c r="K18" s="223"/>
      <c r="L18" s="223"/>
      <c r="M18" s="223"/>
      <c r="N18" s="223"/>
      <c r="O18" s="223"/>
      <c r="P18" s="223"/>
      <c r="Q18" s="223"/>
      <c r="R18" s="223"/>
      <c r="S18" s="223"/>
      <c r="W18" s="298"/>
      <c r="X18" s="223"/>
      <c r="Y18" s="223"/>
    </row>
    <row r="19" spans="11:25">
      <c r="K19" s="223"/>
      <c r="L19" s="223"/>
      <c r="M19" s="223"/>
      <c r="N19" s="223"/>
      <c r="O19" s="223"/>
      <c r="P19" s="223"/>
      <c r="Q19" s="223"/>
      <c r="R19" s="223"/>
      <c r="S19" s="223"/>
      <c r="W19" s="298"/>
      <c r="X19" s="223"/>
      <c r="Y19" s="223"/>
    </row>
    <row r="20" spans="11:25">
      <c r="K20" s="223"/>
      <c r="L20" s="223"/>
      <c r="M20" s="223"/>
      <c r="N20" s="223"/>
      <c r="O20" s="223"/>
      <c r="P20" s="223"/>
      <c r="Q20" s="223"/>
      <c r="R20" s="223"/>
      <c r="S20" s="223"/>
      <c r="W20" s="298"/>
      <c r="X20" s="223"/>
      <c r="Y20" s="223"/>
    </row>
    <row r="21" spans="11:25">
      <c r="K21" s="223"/>
      <c r="L21" s="223"/>
      <c r="M21" s="223"/>
      <c r="N21" s="223"/>
      <c r="O21" s="223"/>
      <c r="P21" s="223"/>
      <c r="Q21" s="223"/>
      <c r="R21" s="223"/>
      <c r="S21" s="223"/>
      <c r="W21" s="298"/>
      <c r="X21" s="223"/>
      <c r="Y21" s="223"/>
    </row>
    <row r="22" spans="11:25">
      <c r="K22" s="223"/>
      <c r="L22" s="223"/>
      <c r="M22" s="223"/>
      <c r="N22" s="223"/>
      <c r="O22" s="223"/>
      <c r="P22" s="223"/>
      <c r="Q22" s="223"/>
      <c r="R22" s="223"/>
      <c r="S22" s="223"/>
      <c r="W22" s="298"/>
      <c r="X22" s="223"/>
      <c r="Y22" s="223"/>
    </row>
    <row r="23" spans="11:25">
      <c r="K23" s="223"/>
      <c r="L23" s="223"/>
      <c r="M23" s="223"/>
      <c r="N23" s="223"/>
      <c r="O23" s="223"/>
      <c r="P23" s="223"/>
      <c r="Q23" s="223"/>
      <c r="R23" s="223"/>
      <c r="S23" s="223"/>
      <c r="W23" s="298"/>
      <c r="X23" s="223"/>
      <c r="Y23" s="223"/>
    </row>
    <row r="24" spans="11:25">
      <c r="K24" s="223"/>
      <c r="L24" s="223"/>
      <c r="M24" s="223"/>
      <c r="N24" s="223"/>
      <c r="O24" s="223"/>
      <c r="P24" s="223"/>
      <c r="Q24" s="223"/>
      <c r="R24" s="223"/>
      <c r="S24" s="223"/>
      <c r="W24" s="298"/>
      <c r="X24" s="223"/>
      <c r="Y24" s="223"/>
    </row>
    <row r="25" spans="11:25">
      <c r="K25" s="223"/>
      <c r="L25" s="223"/>
      <c r="M25" s="223"/>
      <c r="N25" s="223"/>
      <c r="O25" s="223"/>
      <c r="P25" s="223"/>
      <c r="Q25" s="223"/>
      <c r="R25" s="223"/>
      <c r="S25" s="223"/>
      <c r="W25" s="298"/>
      <c r="X25" s="223"/>
      <c r="Y25" s="223"/>
    </row>
    <row r="26" spans="11:25">
      <c r="K26" s="223"/>
      <c r="L26" s="223"/>
      <c r="M26" s="223"/>
      <c r="N26" s="223"/>
      <c r="O26" s="223"/>
      <c r="P26" s="223"/>
      <c r="Q26" s="223"/>
      <c r="R26" s="223"/>
      <c r="S26" s="223"/>
      <c r="W26" s="298"/>
      <c r="X26" s="223"/>
      <c r="Y26" s="223"/>
    </row>
    <row r="27" spans="11:25">
      <c r="K27" s="223"/>
      <c r="L27" s="223"/>
      <c r="M27" s="223"/>
      <c r="N27" s="223"/>
      <c r="O27" s="223"/>
      <c r="P27" s="223"/>
      <c r="Q27" s="223"/>
      <c r="R27" s="223"/>
      <c r="S27" s="223"/>
      <c r="W27" s="298"/>
      <c r="X27" s="223"/>
      <c r="Y27" s="223"/>
    </row>
    <row r="28" spans="11:25">
      <c r="K28" s="223"/>
      <c r="L28" s="223"/>
      <c r="M28" s="223"/>
      <c r="N28" s="223"/>
      <c r="O28" s="223"/>
      <c r="P28" s="223"/>
      <c r="Q28" s="223"/>
      <c r="R28" s="223"/>
      <c r="S28" s="223"/>
      <c r="W28" s="298"/>
      <c r="X28" s="223"/>
      <c r="Y28" s="223"/>
    </row>
    <row r="29" spans="11:25">
      <c r="K29" s="223"/>
      <c r="L29" s="223"/>
      <c r="M29" s="223"/>
      <c r="N29" s="223"/>
      <c r="O29" s="223"/>
      <c r="P29" s="223"/>
      <c r="Q29" s="223"/>
      <c r="R29" s="223"/>
      <c r="S29" s="223"/>
      <c r="W29" s="298"/>
      <c r="X29" s="223"/>
      <c r="Y29" s="223"/>
    </row>
    <row r="30" spans="11:25">
      <c r="K30" s="223"/>
      <c r="L30" s="223"/>
      <c r="M30" s="223"/>
      <c r="N30" s="223"/>
      <c r="O30" s="223"/>
      <c r="P30" s="223"/>
      <c r="Q30" s="223"/>
      <c r="R30" s="223"/>
      <c r="S30" s="223"/>
      <c r="W30" s="298"/>
      <c r="X30" s="223"/>
      <c r="Y30" s="223"/>
    </row>
    <row r="31" spans="11:25">
      <c r="K31" s="223"/>
      <c r="L31" s="223"/>
      <c r="M31" s="223"/>
      <c r="N31" s="223"/>
      <c r="O31" s="223"/>
      <c r="P31" s="223"/>
      <c r="Q31" s="223"/>
      <c r="R31" s="223"/>
      <c r="S31" s="223"/>
      <c r="W31" s="298"/>
      <c r="X31" s="223"/>
      <c r="Y31" s="223"/>
    </row>
    <row r="32" spans="11:25">
      <c r="K32" s="223"/>
      <c r="L32" s="223"/>
      <c r="M32" s="223"/>
      <c r="N32" s="223"/>
      <c r="O32" s="223"/>
      <c r="P32" s="223"/>
      <c r="Q32" s="223"/>
      <c r="R32" s="223"/>
      <c r="S32" s="223"/>
      <c r="W32" s="298"/>
      <c r="X32" s="223"/>
      <c r="Y32" s="223"/>
    </row>
    <row r="33" spans="11:25">
      <c r="K33" s="223"/>
      <c r="L33" s="223"/>
      <c r="M33" s="223"/>
      <c r="N33" s="223"/>
      <c r="O33" s="223"/>
      <c r="P33" s="223"/>
      <c r="Q33" s="223"/>
      <c r="R33" s="223"/>
      <c r="S33" s="223"/>
      <c r="W33" s="298"/>
      <c r="X33" s="223"/>
      <c r="Y33" s="223"/>
    </row>
    <row r="34" spans="11:25">
      <c r="K34" s="223"/>
      <c r="L34" s="223"/>
      <c r="M34" s="223"/>
      <c r="N34" s="223"/>
      <c r="O34" s="223"/>
      <c r="P34" s="223"/>
      <c r="Q34" s="223"/>
      <c r="R34" s="223"/>
      <c r="S34" s="223"/>
      <c r="W34" s="298"/>
      <c r="X34" s="223"/>
      <c r="Y34" s="223"/>
    </row>
    <row r="35" spans="11:25">
      <c r="K35" s="223"/>
      <c r="L35" s="223"/>
      <c r="M35" s="223"/>
      <c r="N35" s="223"/>
      <c r="O35" s="223"/>
      <c r="P35" s="223"/>
      <c r="Q35" s="223"/>
      <c r="R35" s="223"/>
      <c r="S35" s="223"/>
      <c r="W35" s="298"/>
      <c r="X35" s="223"/>
      <c r="Y35" s="223"/>
    </row>
    <row r="36" spans="11:25">
      <c r="K36" s="223"/>
      <c r="L36" s="223"/>
      <c r="M36" s="223"/>
      <c r="N36" s="223"/>
      <c r="O36" s="223"/>
      <c r="P36" s="223"/>
      <c r="Q36" s="223"/>
      <c r="R36" s="223"/>
      <c r="S36" s="223"/>
      <c r="W36" s="298"/>
      <c r="X36" s="223"/>
      <c r="Y36" s="223"/>
    </row>
    <row r="37" spans="11:25">
      <c r="K37" s="223"/>
      <c r="L37" s="223"/>
      <c r="M37" s="223"/>
      <c r="N37" s="223"/>
      <c r="O37" s="223"/>
      <c r="P37" s="223"/>
      <c r="Q37" s="223"/>
      <c r="R37" s="223"/>
      <c r="S37" s="223"/>
      <c r="W37" s="298"/>
      <c r="X37" s="223"/>
      <c r="Y37" s="223"/>
    </row>
    <row r="38" spans="11:25">
      <c r="K38" s="223"/>
      <c r="L38" s="223"/>
      <c r="M38" s="223"/>
      <c r="N38" s="223"/>
      <c r="O38" s="223"/>
      <c r="P38" s="223"/>
      <c r="Q38" s="223"/>
      <c r="R38" s="223"/>
      <c r="S38" s="223"/>
      <c r="W38" s="298"/>
      <c r="X38" s="223"/>
      <c r="Y38" s="223"/>
    </row>
    <row r="39" spans="11:25">
      <c r="K39" s="223"/>
      <c r="L39" s="223"/>
      <c r="M39" s="223"/>
      <c r="N39" s="223"/>
      <c r="O39" s="223"/>
      <c r="P39" s="223"/>
      <c r="Q39" s="223"/>
      <c r="R39" s="223"/>
      <c r="S39" s="223"/>
      <c r="W39" s="298"/>
      <c r="X39" s="223"/>
      <c r="Y39" s="223"/>
    </row>
    <row r="40" spans="11:25">
      <c r="K40" s="223"/>
      <c r="L40" s="223"/>
      <c r="M40" s="223"/>
      <c r="N40" s="223"/>
      <c r="O40" s="223"/>
      <c r="P40" s="223"/>
      <c r="Q40" s="223"/>
      <c r="R40" s="223"/>
      <c r="S40" s="223"/>
      <c r="W40" s="298"/>
      <c r="X40" s="223"/>
      <c r="Y40" s="223"/>
    </row>
    <row r="41" spans="11:25">
      <c r="K41" s="223"/>
      <c r="L41" s="223"/>
      <c r="M41" s="223"/>
      <c r="N41" s="223"/>
      <c r="O41" s="223"/>
      <c r="P41" s="223"/>
      <c r="Q41" s="223"/>
      <c r="R41" s="223"/>
      <c r="S41" s="223"/>
      <c r="W41" s="298"/>
      <c r="X41" s="223"/>
      <c r="Y41" s="223"/>
    </row>
    <row r="42" spans="11:25">
      <c r="K42" s="223"/>
      <c r="L42" s="223"/>
      <c r="M42" s="223"/>
      <c r="N42" s="223"/>
      <c r="O42" s="223"/>
      <c r="P42" s="223"/>
      <c r="Q42" s="223"/>
      <c r="R42" s="223"/>
      <c r="S42" s="223"/>
      <c r="W42" s="298"/>
      <c r="X42" s="223"/>
      <c r="Y42" s="223"/>
    </row>
    <row r="43" spans="11:25">
      <c r="K43" s="223"/>
      <c r="L43" s="223"/>
      <c r="M43" s="223"/>
      <c r="N43" s="223"/>
      <c r="O43" s="223"/>
      <c r="P43" s="223"/>
      <c r="Q43" s="223"/>
      <c r="R43" s="223"/>
      <c r="S43" s="223"/>
      <c r="W43" s="298"/>
      <c r="X43" s="223"/>
      <c r="Y43" s="223"/>
    </row>
    <row r="44" spans="11:25">
      <c r="K44" s="223"/>
      <c r="L44" s="223"/>
      <c r="M44" s="223"/>
      <c r="N44" s="223"/>
      <c r="O44" s="223"/>
      <c r="P44" s="223"/>
      <c r="Q44" s="223"/>
      <c r="R44" s="223"/>
      <c r="S44" s="223"/>
      <c r="W44" s="298"/>
      <c r="X44" s="223"/>
      <c r="Y44" s="223"/>
    </row>
    <row r="45" spans="11:25">
      <c r="K45" s="223"/>
      <c r="L45" s="223"/>
      <c r="M45" s="223"/>
      <c r="N45" s="223"/>
      <c r="O45" s="223"/>
      <c r="P45" s="223"/>
      <c r="Q45" s="223"/>
      <c r="R45" s="223"/>
      <c r="S45" s="223"/>
      <c r="W45" s="298"/>
      <c r="X45" s="223"/>
      <c r="Y45" s="223"/>
    </row>
    <row r="46" spans="11:25">
      <c r="K46" s="223"/>
      <c r="L46" s="223"/>
      <c r="M46" s="223"/>
      <c r="N46" s="223"/>
      <c r="O46" s="223"/>
      <c r="P46" s="223"/>
      <c r="Q46" s="223"/>
      <c r="R46" s="223"/>
      <c r="S46" s="223"/>
      <c r="W46" s="298"/>
      <c r="X46" s="223"/>
      <c r="Y46" s="223"/>
    </row>
    <row r="47" spans="11:25">
      <c r="K47" s="223"/>
      <c r="L47" s="223"/>
      <c r="M47" s="223"/>
      <c r="N47" s="223"/>
      <c r="O47" s="223"/>
      <c r="P47" s="223"/>
      <c r="Q47" s="223"/>
      <c r="R47" s="223"/>
      <c r="S47" s="223"/>
      <c r="W47" s="298"/>
      <c r="X47" s="223"/>
      <c r="Y47" s="223"/>
    </row>
    <row r="48" spans="11:25">
      <c r="K48" s="223"/>
      <c r="L48" s="223"/>
      <c r="M48" s="223"/>
      <c r="N48" s="223"/>
      <c r="O48" s="223"/>
      <c r="P48" s="223"/>
      <c r="Q48" s="223"/>
      <c r="R48" s="223"/>
      <c r="S48" s="223"/>
      <c r="W48" s="298"/>
      <c r="X48" s="223"/>
      <c r="Y48" s="223"/>
    </row>
    <row r="49" spans="11:25">
      <c r="K49" s="223"/>
      <c r="L49" s="223"/>
      <c r="M49" s="223"/>
      <c r="N49" s="223"/>
      <c r="O49" s="223"/>
      <c r="P49" s="223"/>
      <c r="Q49" s="223"/>
      <c r="R49" s="223"/>
      <c r="S49" s="223"/>
      <c r="W49" s="298"/>
      <c r="X49" s="223"/>
      <c r="Y49" s="223"/>
    </row>
    <row r="50" spans="11:25">
      <c r="K50" s="223"/>
      <c r="L50" s="223"/>
      <c r="M50" s="223"/>
      <c r="N50" s="223"/>
      <c r="O50" s="223"/>
      <c r="P50" s="223"/>
      <c r="Q50" s="223"/>
      <c r="R50" s="223"/>
      <c r="S50" s="223"/>
      <c r="W50" s="298"/>
      <c r="X50" s="223"/>
      <c r="Y50" s="223"/>
    </row>
    <row r="51" spans="11:25">
      <c r="K51" s="223"/>
      <c r="L51" s="223"/>
      <c r="M51" s="223"/>
      <c r="N51" s="223"/>
      <c r="O51" s="223"/>
      <c r="P51" s="223"/>
      <c r="Q51" s="223"/>
      <c r="R51" s="223"/>
      <c r="S51" s="223"/>
      <c r="W51" s="298"/>
      <c r="X51" s="223"/>
      <c r="Y51" s="223"/>
    </row>
    <row r="52" spans="11:25">
      <c r="K52" s="223"/>
      <c r="L52" s="223"/>
      <c r="M52" s="223"/>
      <c r="N52" s="223"/>
      <c r="O52" s="223"/>
      <c r="P52" s="223"/>
      <c r="Q52" s="223"/>
      <c r="R52" s="223"/>
      <c r="S52" s="223"/>
      <c r="W52" s="298"/>
      <c r="X52" s="223"/>
      <c r="Y52" s="223"/>
    </row>
    <row r="53" spans="11:25">
      <c r="K53" s="223"/>
      <c r="L53" s="223"/>
      <c r="M53" s="223"/>
      <c r="N53" s="223"/>
      <c r="O53" s="223"/>
      <c r="P53" s="223"/>
      <c r="Q53" s="223"/>
      <c r="R53" s="223"/>
      <c r="S53" s="223"/>
      <c r="W53" s="298"/>
      <c r="X53" s="223"/>
      <c r="Y53" s="223"/>
    </row>
    <row r="54" spans="11:25">
      <c r="K54" s="223"/>
      <c r="L54" s="223"/>
      <c r="M54" s="223"/>
      <c r="N54" s="223"/>
      <c r="O54" s="223"/>
      <c r="P54" s="223"/>
      <c r="Q54" s="223"/>
      <c r="R54" s="223"/>
      <c r="S54" s="223"/>
      <c r="W54" s="298"/>
      <c r="X54" s="223"/>
      <c r="Y54" s="223"/>
    </row>
    <row r="55" spans="11:25">
      <c r="K55" s="223"/>
      <c r="L55" s="223"/>
      <c r="M55" s="223"/>
      <c r="N55" s="223"/>
      <c r="O55" s="223"/>
      <c r="P55" s="223"/>
      <c r="Q55" s="223"/>
      <c r="R55" s="223"/>
      <c r="S55" s="223"/>
      <c r="W55" s="298"/>
      <c r="X55" s="223"/>
      <c r="Y55" s="223"/>
    </row>
    <row r="56" spans="11:25">
      <c r="K56" s="223"/>
      <c r="L56" s="223"/>
      <c r="M56" s="223"/>
      <c r="N56" s="223"/>
      <c r="O56" s="223"/>
      <c r="P56" s="223"/>
      <c r="Q56" s="223"/>
      <c r="R56" s="223"/>
      <c r="S56" s="223"/>
      <c r="W56" s="298"/>
      <c r="X56" s="223"/>
      <c r="Y56" s="223"/>
    </row>
    <row r="57" spans="11:25">
      <c r="K57" s="223"/>
      <c r="L57" s="223"/>
      <c r="M57" s="223"/>
      <c r="N57" s="223"/>
      <c r="O57" s="223"/>
      <c r="P57" s="223"/>
      <c r="Q57" s="223"/>
      <c r="R57" s="223"/>
      <c r="S57" s="223"/>
      <c r="W57" s="298"/>
      <c r="X57" s="223"/>
      <c r="Y57" s="223"/>
    </row>
    <row r="58" spans="11:25">
      <c r="K58" s="223"/>
      <c r="L58" s="223"/>
      <c r="M58" s="223"/>
      <c r="N58" s="223"/>
      <c r="O58" s="223"/>
      <c r="P58" s="223"/>
      <c r="Q58" s="223"/>
      <c r="R58" s="223"/>
      <c r="S58" s="223"/>
      <c r="W58" s="298"/>
      <c r="X58" s="223"/>
      <c r="Y58" s="223"/>
    </row>
  </sheetData>
  <mergeCells count="14">
    <mergeCell ref="A3:A4"/>
    <mergeCell ref="B3:D3"/>
    <mergeCell ref="E3:G3"/>
    <mergeCell ref="H3:J3"/>
    <mergeCell ref="K3:M3"/>
    <mergeCell ref="T3:V3"/>
    <mergeCell ref="W3:Y3"/>
    <mergeCell ref="Z3:AB3"/>
    <mergeCell ref="N11:AB12"/>
    <mergeCell ref="B1:M1"/>
    <mergeCell ref="X2:Y2"/>
    <mergeCell ref="Z2:AA2"/>
    <mergeCell ref="N3:P3"/>
    <mergeCell ref="Q3:S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3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H8" sqref="H8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02" t="s">
        <v>143</v>
      </c>
      <c r="B1" s="302"/>
      <c r="C1" s="302"/>
      <c r="D1" s="302"/>
      <c r="E1" s="302"/>
    </row>
    <row r="2" spans="1:11" s="2" customFormat="1" ht="23.25" customHeight="1">
      <c r="A2" s="303" t="s">
        <v>0</v>
      </c>
      <c r="B2" s="305" t="s">
        <v>132</v>
      </c>
      <c r="C2" s="305" t="s">
        <v>133</v>
      </c>
      <c r="D2" s="307" t="s">
        <v>1</v>
      </c>
      <c r="E2" s="308"/>
    </row>
    <row r="3" spans="1:11" s="2" customFormat="1" ht="42" customHeight="1">
      <c r="A3" s="304"/>
      <c r="B3" s="306"/>
      <c r="C3" s="306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135</v>
      </c>
      <c r="B5" s="19">
        <v>835</v>
      </c>
      <c r="C5" s="19">
        <v>516</v>
      </c>
      <c r="D5" s="9">
        <f>C5/B5*100</f>
        <v>61.796407185628745</v>
      </c>
      <c r="E5" s="20">
        <f>C5-B5</f>
        <v>-319</v>
      </c>
      <c r="K5" s="10"/>
    </row>
    <row r="6" spans="1:11" s="2" customFormat="1" ht="31.5" customHeight="1">
      <c r="A6" s="263" t="s">
        <v>136</v>
      </c>
      <c r="B6" s="19">
        <v>804</v>
      </c>
      <c r="C6" s="19">
        <v>481</v>
      </c>
      <c r="D6" s="9">
        <f>C6/B6*100</f>
        <v>59.825870646766163</v>
      </c>
      <c r="E6" s="20">
        <f t="shared" ref="E6:E10" si="0">C6-B6</f>
        <v>-323</v>
      </c>
      <c r="K6" s="10"/>
    </row>
    <row r="7" spans="1:11" s="2" customFormat="1" ht="54.75" customHeight="1">
      <c r="A7" s="11" t="s">
        <v>137</v>
      </c>
      <c r="B7" s="19">
        <v>60</v>
      </c>
      <c r="C7" s="19">
        <v>39</v>
      </c>
      <c r="D7" s="9">
        <f t="shared" ref="D7:D10" si="1">C7/B7*100</f>
        <v>65</v>
      </c>
      <c r="E7" s="20">
        <f t="shared" si="0"/>
        <v>-21</v>
      </c>
      <c r="K7" s="10"/>
    </row>
    <row r="8" spans="1:11" s="2" customFormat="1" ht="35.25" customHeight="1">
      <c r="A8" s="12" t="s">
        <v>144</v>
      </c>
      <c r="B8" s="264">
        <v>11</v>
      </c>
      <c r="C8" s="279">
        <v>19</v>
      </c>
      <c r="D8" s="9">
        <f t="shared" si="1"/>
        <v>172.72727272727272</v>
      </c>
      <c r="E8" s="20">
        <f t="shared" si="0"/>
        <v>8</v>
      </c>
      <c r="K8" s="10"/>
    </row>
    <row r="9" spans="1:11" s="2" customFormat="1" ht="45.75" customHeight="1">
      <c r="A9" s="12" t="s">
        <v>51</v>
      </c>
      <c r="B9" s="279">
        <v>15</v>
      </c>
      <c r="C9" s="279">
        <v>5</v>
      </c>
      <c r="D9" s="9">
        <f t="shared" si="1"/>
        <v>33.333333333333329</v>
      </c>
      <c r="E9" s="20">
        <f t="shared" si="0"/>
        <v>-10</v>
      </c>
      <c r="K9" s="10"/>
    </row>
    <row r="10" spans="1:11" s="2" customFormat="1" ht="55.5" customHeight="1">
      <c r="A10" s="12" t="s">
        <v>52</v>
      </c>
      <c r="B10" s="19">
        <v>627</v>
      </c>
      <c r="C10" s="19">
        <v>293</v>
      </c>
      <c r="D10" s="9">
        <f t="shared" si="1"/>
        <v>46.730462519936204</v>
      </c>
      <c r="E10" s="20">
        <f t="shared" si="0"/>
        <v>-334</v>
      </c>
      <c r="K10" s="10"/>
    </row>
    <row r="11" spans="1:11" s="2" customFormat="1" ht="12.75" customHeight="1">
      <c r="A11" s="309" t="s">
        <v>9</v>
      </c>
      <c r="B11" s="310"/>
      <c r="C11" s="310"/>
      <c r="D11" s="310"/>
      <c r="E11" s="310"/>
      <c r="K11" s="10"/>
    </row>
    <row r="12" spans="1:11" s="2" customFormat="1" ht="15" customHeight="1">
      <c r="A12" s="311"/>
      <c r="B12" s="312"/>
      <c r="C12" s="312"/>
      <c r="D12" s="312"/>
      <c r="E12" s="312"/>
      <c r="K12" s="10"/>
    </row>
    <row r="13" spans="1:11" s="2" customFormat="1" ht="20.25" customHeight="1">
      <c r="A13" s="303" t="s">
        <v>0</v>
      </c>
      <c r="B13" s="313" t="s">
        <v>139</v>
      </c>
      <c r="C13" s="313" t="s">
        <v>76</v>
      </c>
      <c r="D13" s="307" t="s">
        <v>1</v>
      </c>
      <c r="E13" s="308"/>
      <c r="K13" s="10"/>
    </row>
    <row r="14" spans="1:11" ht="35.25" customHeight="1">
      <c r="A14" s="304"/>
      <c r="B14" s="313"/>
      <c r="C14" s="313"/>
      <c r="D14" s="3" t="s">
        <v>2</v>
      </c>
      <c r="E14" s="4" t="s">
        <v>10</v>
      </c>
      <c r="K14" s="10"/>
    </row>
    <row r="15" spans="1:11" ht="24" customHeight="1">
      <c r="A15" s="8" t="s">
        <v>135</v>
      </c>
      <c r="B15" s="280">
        <v>570</v>
      </c>
      <c r="C15" s="280">
        <v>216</v>
      </c>
      <c r="D15" s="157">
        <f>C15/B15*100</f>
        <v>37.894736842105267</v>
      </c>
      <c r="E15" s="21">
        <f>C15-B15</f>
        <v>-354</v>
      </c>
      <c r="K15" s="10"/>
    </row>
    <row r="16" spans="1:11" ht="25.5" customHeight="1">
      <c r="A16" s="266" t="s">
        <v>145</v>
      </c>
      <c r="B16" s="280">
        <v>557</v>
      </c>
      <c r="C16" s="280">
        <v>191</v>
      </c>
      <c r="D16" s="157">
        <f t="shared" ref="D16:D17" si="2">C16/B16*100</f>
        <v>34.290843806104128</v>
      </c>
      <c r="E16" s="21">
        <f t="shared" ref="E16:E17" si="3">C16-B16</f>
        <v>-366</v>
      </c>
      <c r="K16" s="10"/>
    </row>
    <row r="17" spans="1:11" ht="33.75" customHeight="1">
      <c r="A17" s="13" t="s">
        <v>53</v>
      </c>
      <c r="B17" s="280">
        <v>512</v>
      </c>
      <c r="C17" s="280">
        <v>108</v>
      </c>
      <c r="D17" s="157">
        <f t="shared" si="2"/>
        <v>21.09375</v>
      </c>
      <c r="E17" s="21">
        <f t="shared" si="3"/>
        <v>-404</v>
      </c>
      <c r="K17" s="10"/>
    </row>
    <row r="18" spans="1:11" ht="41.25" customHeight="1">
      <c r="A18" s="300"/>
      <c r="B18" s="300"/>
      <c r="C18" s="300"/>
      <c r="D18" s="300"/>
      <c r="E18" s="300"/>
    </row>
    <row r="21" spans="1:11">
      <c r="A21" s="281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8"/>
  <sheetViews>
    <sheetView view="pageBreakPreview" topLeftCell="A7" zoomScale="90" zoomScaleNormal="90" zoomScaleSheetLayoutView="90" workbookViewId="0">
      <selection activeCell="J18" sqref="J18"/>
    </sheetView>
  </sheetViews>
  <sheetFormatPr defaultColWidth="9.109375" defaultRowHeight="13.8"/>
  <cols>
    <col min="1" max="1" width="30.44140625" style="222" customWidth="1"/>
    <col min="2" max="2" width="9.5546875" style="222" customWidth="1"/>
    <col min="3" max="3" width="9.33203125" style="222" customWidth="1"/>
    <col min="4" max="4" width="9.109375" style="222" customWidth="1"/>
    <col min="5" max="13" width="8.6640625" style="222" customWidth="1"/>
    <col min="14" max="15" width="9.44140625" style="222" customWidth="1"/>
    <col min="16" max="16" width="8.5546875" style="222" customWidth="1"/>
    <col min="17" max="18" width="9.44140625" style="222" customWidth="1"/>
    <col min="19" max="19" width="8.5546875" style="222" customWidth="1"/>
    <col min="20" max="20" width="9.5546875" style="222" customWidth="1"/>
    <col min="21" max="21" width="9.33203125" style="222" customWidth="1"/>
    <col min="22" max="22" width="9.109375" style="222" customWidth="1"/>
    <col min="23" max="23" width="8.6640625" style="222" customWidth="1"/>
    <col min="24" max="24" width="8.88671875" style="222" customWidth="1"/>
    <col min="25" max="25" width="8.5546875" style="222" customWidth="1"/>
    <col min="26" max="16384" width="9.109375" style="222"/>
  </cols>
  <sheetData>
    <row r="1" spans="1:30" s="260" customFormat="1" ht="43.5" customHeight="1">
      <c r="A1" s="268" t="s">
        <v>129</v>
      </c>
      <c r="B1" s="320" t="s">
        <v>142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68"/>
      <c r="O1" s="268"/>
      <c r="P1" s="268"/>
      <c r="Q1" s="268"/>
      <c r="R1" s="268"/>
      <c r="S1" s="268"/>
      <c r="T1" s="261"/>
      <c r="U1" s="261"/>
      <c r="V1" s="261"/>
      <c r="W1" s="268"/>
      <c r="X1" s="268"/>
      <c r="Y1" s="268"/>
      <c r="Z1" s="268"/>
      <c r="AA1" s="268"/>
      <c r="AB1" s="268"/>
    </row>
    <row r="2" spans="1:30" s="253" customFormat="1" ht="14.25" customHeight="1">
      <c r="A2" s="257"/>
      <c r="B2" s="257"/>
      <c r="C2" s="257"/>
      <c r="D2" s="257"/>
      <c r="E2" s="257"/>
      <c r="F2" s="257"/>
      <c r="G2" s="257"/>
      <c r="H2" s="257"/>
      <c r="I2" s="259"/>
      <c r="J2" s="257"/>
      <c r="K2" s="257"/>
      <c r="L2" s="259"/>
      <c r="N2" s="257"/>
      <c r="O2" s="259"/>
      <c r="P2" s="257"/>
      <c r="Q2" s="256"/>
      <c r="R2" s="258"/>
      <c r="S2" s="256"/>
      <c r="T2" s="257"/>
      <c r="U2" s="257"/>
      <c r="V2" s="257"/>
      <c r="X2" s="258"/>
      <c r="Y2" s="254"/>
      <c r="Z2" s="254"/>
      <c r="AA2" s="255"/>
      <c r="AB2" s="254" t="s">
        <v>13</v>
      </c>
    </row>
    <row r="3" spans="1:30" s="252" customFormat="1" ht="74.25" customHeight="1">
      <c r="A3" s="324"/>
      <c r="B3" s="314" t="s">
        <v>127</v>
      </c>
      <c r="C3" s="315"/>
      <c r="D3" s="316"/>
      <c r="E3" s="317" t="s">
        <v>17</v>
      </c>
      <c r="F3" s="317"/>
      <c r="G3" s="317"/>
      <c r="H3" s="317" t="s">
        <v>126</v>
      </c>
      <c r="I3" s="317"/>
      <c r="J3" s="317"/>
      <c r="K3" s="317" t="s">
        <v>125</v>
      </c>
      <c r="L3" s="317"/>
      <c r="M3" s="317"/>
      <c r="N3" s="317" t="s">
        <v>124</v>
      </c>
      <c r="O3" s="317"/>
      <c r="P3" s="317"/>
      <c r="Q3" s="314" t="s">
        <v>14</v>
      </c>
      <c r="R3" s="315"/>
      <c r="S3" s="316"/>
      <c r="T3" s="314" t="s">
        <v>123</v>
      </c>
      <c r="U3" s="315"/>
      <c r="V3" s="316"/>
      <c r="W3" s="314" t="s">
        <v>122</v>
      </c>
      <c r="X3" s="315"/>
      <c r="Y3" s="316"/>
      <c r="Z3" s="317" t="s">
        <v>121</v>
      </c>
      <c r="AA3" s="317"/>
      <c r="AB3" s="317"/>
    </row>
    <row r="4" spans="1:30" s="273" customFormat="1" ht="26.25" customHeight="1">
      <c r="A4" s="325"/>
      <c r="B4" s="269" t="s">
        <v>58</v>
      </c>
      <c r="C4" s="251" t="s">
        <v>120</v>
      </c>
      <c r="D4" s="251" t="s">
        <v>2</v>
      </c>
      <c r="E4" s="249" t="s">
        <v>58</v>
      </c>
      <c r="F4" s="249" t="s">
        <v>120</v>
      </c>
      <c r="G4" s="270" t="s">
        <v>2</v>
      </c>
      <c r="H4" s="249" t="s">
        <v>58</v>
      </c>
      <c r="I4" s="249" t="s">
        <v>120</v>
      </c>
      <c r="J4" s="270" t="s">
        <v>2</v>
      </c>
      <c r="K4" s="249" t="s">
        <v>58</v>
      </c>
      <c r="L4" s="249" t="s">
        <v>120</v>
      </c>
      <c r="M4" s="270" t="s">
        <v>2</v>
      </c>
      <c r="N4" s="249" t="s">
        <v>58</v>
      </c>
      <c r="O4" s="249" t="s">
        <v>120</v>
      </c>
      <c r="P4" s="270" t="s">
        <v>2</v>
      </c>
      <c r="Q4" s="249" t="s">
        <v>58</v>
      </c>
      <c r="R4" s="249" t="s">
        <v>120</v>
      </c>
      <c r="S4" s="270" t="s">
        <v>2</v>
      </c>
      <c r="T4" s="251" t="s">
        <v>58</v>
      </c>
      <c r="U4" s="251" t="s">
        <v>120</v>
      </c>
      <c r="V4" s="251" t="s">
        <v>2</v>
      </c>
      <c r="W4" s="271" t="s">
        <v>58</v>
      </c>
      <c r="X4" s="271" t="s">
        <v>120</v>
      </c>
      <c r="Y4" s="272" t="s">
        <v>2</v>
      </c>
      <c r="Z4" s="249" t="s">
        <v>58</v>
      </c>
      <c r="AA4" s="249" t="s">
        <v>120</v>
      </c>
      <c r="AB4" s="270" t="s">
        <v>2</v>
      </c>
    </row>
    <row r="5" spans="1:30" s="243" customFormat="1" ht="11.25" customHeight="1">
      <c r="A5" s="246" t="s">
        <v>3</v>
      </c>
      <c r="B5" s="246">
        <v>1</v>
      </c>
      <c r="C5" s="244">
        <v>2</v>
      </c>
      <c r="D5" s="244">
        <v>3</v>
      </c>
      <c r="E5" s="244">
        <v>4</v>
      </c>
      <c r="F5" s="244">
        <v>5</v>
      </c>
      <c r="G5" s="244">
        <v>6</v>
      </c>
      <c r="H5" s="244">
        <v>7</v>
      </c>
      <c r="I5" s="245">
        <v>8</v>
      </c>
      <c r="J5" s="244">
        <v>9</v>
      </c>
      <c r="K5" s="244">
        <v>10</v>
      </c>
      <c r="L5" s="245">
        <v>11</v>
      </c>
      <c r="M5" s="244">
        <v>12</v>
      </c>
      <c r="N5" s="244">
        <v>13</v>
      </c>
      <c r="O5" s="245">
        <v>14</v>
      </c>
      <c r="P5" s="244">
        <v>15</v>
      </c>
      <c r="Q5" s="244">
        <v>16</v>
      </c>
      <c r="R5" s="245">
        <v>17</v>
      </c>
      <c r="S5" s="244">
        <v>18</v>
      </c>
      <c r="T5" s="246">
        <v>19</v>
      </c>
      <c r="U5" s="244">
        <v>20</v>
      </c>
      <c r="V5" s="244">
        <v>21</v>
      </c>
      <c r="W5" s="244">
        <v>22</v>
      </c>
      <c r="X5" s="245">
        <v>23</v>
      </c>
      <c r="Y5" s="244">
        <v>24</v>
      </c>
      <c r="Z5" s="244">
        <v>25</v>
      </c>
      <c r="AA5" s="245">
        <v>26</v>
      </c>
      <c r="AB5" s="244">
        <v>27</v>
      </c>
    </row>
    <row r="6" spans="1:30" s="238" customFormat="1" ht="16.5" customHeight="1">
      <c r="A6" s="242" t="s">
        <v>16</v>
      </c>
      <c r="B6" s="241">
        <f>SUM(B7:B10)</f>
        <v>835</v>
      </c>
      <c r="C6" s="229">
        <f>SUM(C7:C10)</f>
        <v>516</v>
      </c>
      <c r="D6" s="274">
        <f>C6/B6*100</f>
        <v>61.796407185628745</v>
      </c>
      <c r="E6" s="240">
        <f>SUM(E7:E10)</f>
        <v>804</v>
      </c>
      <c r="F6" s="240">
        <f>SUM(F7:F10)</f>
        <v>481</v>
      </c>
      <c r="G6" s="225">
        <f>F6/E6*100</f>
        <v>59.825870646766163</v>
      </c>
      <c r="H6" s="240">
        <f>SUM(H7:H10)</f>
        <v>60</v>
      </c>
      <c r="I6" s="239">
        <f>SUM(I7:I10)</f>
        <v>39</v>
      </c>
      <c r="J6" s="225">
        <f>I6/H6*100</f>
        <v>65</v>
      </c>
      <c r="K6" s="240">
        <f>SUM(K7:K10)</f>
        <v>11</v>
      </c>
      <c r="L6" s="239">
        <f>SUM(L7:L10)</f>
        <v>19</v>
      </c>
      <c r="M6" s="225">
        <f>L6/K6*100</f>
        <v>172.72727272727272</v>
      </c>
      <c r="N6" s="240">
        <f>SUM(N7:N10)</f>
        <v>15</v>
      </c>
      <c r="O6" s="239">
        <f>SUM(O7:O10)</f>
        <v>5</v>
      </c>
      <c r="P6" s="225">
        <f>O6/N6*100</f>
        <v>33.333333333333329</v>
      </c>
      <c r="Q6" s="240">
        <f>SUM(Q7:Q10)</f>
        <v>627</v>
      </c>
      <c r="R6" s="239">
        <f>SUM(R7:R10)</f>
        <v>293</v>
      </c>
      <c r="S6" s="225">
        <f>R6/Q6*100</f>
        <v>46.730462519936204</v>
      </c>
      <c r="T6" s="241">
        <f>SUM(T7:T10)</f>
        <v>570</v>
      </c>
      <c r="U6" s="229">
        <f>SUM(U7:U10)</f>
        <v>216</v>
      </c>
      <c r="V6" s="274">
        <f>U6/T6*100</f>
        <v>37.894736842105267</v>
      </c>
      <c r="W6" s="240">
        <f>SUM(W7:W10)</f>
        <v>557</v>
      </c>
      <c r="X6" s="239">
        <f>SUM(X7:X10)</f>
        <v>191</v>
      </c>
      <c r="Y6" s="225">
        <f>X6/W6*100</f>
        <v>34.290843806104128</v>
      </c>
      <c r="Z6" s="240">
        <f>SUM(Z7:Z10)</f>
        <v>512</v>
      </c>
      <c r="AA6" s="239">
        <f>SUM(AA7:AA10)</f>
        <v>108</v>
      </c>
      <c r="AB6" s="225">
        <f>AA6/Z6*100</f>
        <v>21.09375</v>
      </c>
      <c r="AC6" s="275"/>
    </row>
    <row r="7" spans="1:30" s="224" customFormat="1" ht="21.75" customHeight="1">
      <c r="A7" s="236" t="s">
        <v>112</v>
      </c>
      <c r="B7" s="235">
        <v>369</v>
      </c>
      <c r="C7" s="227">
        <v>248</v>
      </c>
      <c r="D7" s="274">
        <f t="shared" ref="D7:D10" si="0">C7/B7*100</f>
        <v>67.208672086720867</v>
      </c>
      <c r="E7" s="227">
        <v>348</v>
      </c>
      <c r="F7" s="231">
        <v>222</v>
      </c>
      <c r="G7" s="225">
        <f t="shared" ref="G7:G10" si="1">F7/E7*100</f>
        <v>63.793103448275865</v>
      </c>
      <c r="H7" s="227">
        <v>30</v>
      </c>
      <c r="I7" s="226">
        <v>23</v>
      </c>
      <c r="J7" s="225">
        <f t="shared" ref="J7:J10" si="2">I7/H7*100</f>
        <v>76.666666666666671</v>
      </c>
      <c r="K7" s="227">
        <v>6</v>
      </c>
      <c r="L7" s="226">
        <v>7</v>
      </c>
      <c r="M7" s="225">
        <f t="shared" ref="M7:M9" si="3">L7/K7*100</f>
        <v>116.66666666666667</v>
      </c>
      <c r="N7" s="276">
        <v>7</v>
      </c>
      <c r="O7" s="226">
        <v>0</v>
      </c>
      <c r="P7" s="225" t="s">
        <v>87</v>
      </c>
      <c r="Q7" s="227">
        <v>301</v>
      </c>
      <c r="R7" s="226">
        <v>135</v>
      </c>
      <c r="S7" s="225">
        <f t="shared" ref="S7:S10" si="4">R7/Q7*100</f>
        <v>44.85049833887043</v>
      </c>
      <c r="T7" s="235">
        <v>257</v>
      </c>
      <c r="U7" s="227">
        <v>100</v>
      </c>
      <c r="V7" s="274">
        <f t="shared" ref="V7:V10" si="5">U7/T7*100</f>
        <v>38.910505836575879</v>
      </c>
      <c r="W7" s="227">
        <v>249</v>
      </c>
      <c r="X7" s="226">
        <v>80</v>
      </c>
      <c r="Y7" s="225">
        <f t="shared" ref="Y7:Y10" si="6">X7/W7*100</f>
        <v>32.128514056224901</v>
      </c>
      <c r="Z7" s="227">
        <v>227</v>
      </c>
      <c r="AA7" s="226">
        <v>49</v>
      </c>
      <c r="AB7" s="225">
        <f t="shared" ref="AB7:AB10" si="7">AA7/Z7*100</f>
        <v>21.58590308370044</v>
      </c>
      <c r="AC7" s="277"/>
      <c r="AD7" s="278"/>
    </row>
    <row r="8" spans="1:30" s="233" customFormat="1" ht="21" customHeight="1">
      <c r="A8" s="236" t="s">
        <v>104</v>
      </c>
      <c r="B8" s="235">
        <v>198</v>
      </c>
      <c r="C8" s="227">
        <v>140</v>
      </c>
      <c r="D8" s="274">
        <f t="shared" si="0"/>
        <v>70.707070707070713</v>
      </c>
      <c r="E8" s="227">
        <v>189</v>
      </c>
      <c r="F8" s="231">
        <v>136</v>
      </c>
      <c r="G8" s="225">
        <f t="shared" si="1"/>
        <v>71.957671957671948</v>
      </c>
      <c r="H8" s="227">
        <v>12</v>
      </c>
      <c r="I8" s="226">
        <v>11</v>
      </c>
      <c r="J8" s="225">
        <f t="shared" si="2"/>
        <v>91.666666666666657</v>
      </c>
      <c r="K8" s="227">
        <v>2</v>
      </c>
      <c r="L8" s="226">
        <v>5</v>
      </c>
      <c r="M8" s="225">
        <f t="shared" si="3"/>
        <v>250</v>
      </c>
      <c r="N8" s="276">
        <v>3</v>
      </c>
      <c r="O8" s="226">
        <v>4</v>
      </c>
      <c r="P8" s="225">
        <f t="shared" ref="P8:P9" si="8">O8/N8*100</f>
        <v>133.33333333333331</v>
      </c>
      <c r="Q8" s="227">
        <v>141</v>
      </c>
      <c r="R8" s="226">
        <v>84</v>
      </c>
      <c r="S8" s="225">
        <f t="shared" si="4"/>
        <v>59.574468085106382</v>
      </c>
      <c r="T8" s="235">
        <v>132</v>
      </c>
      <c r="U8" s="227">
        <v>62</v>
      </c>
      <c r="V8" s="274">
        <f t="shared" si="5"/>
        <v>46.969696969696969</v>
      </c>
      <c r="W8" s="227">
        <v>128</v>
      </c>
      <c r="X8" s="226">
        <v>60</v>
      </c>
      <c r="Y8" s="225">
        <f t="shared" si="6"/>
        <v>46.875</v>
      </c>
      <c r="Z8" s="227">
        <v>115</v>
      </c>
      <c r="AA8" s="226">
        <v>26</v>
      </c>
      <c r="AB8" s="225">
        <f t="shared" si="7"/>
        <v>22.608695652173914</v>
      </c>
      <c r="AC8" s="277"/>
      <c r="AD8" s="278"/>
    </row>
    <row r="9" spans="1:30" s="224" customFormat="1" ht="18.75" customHeight="1">
      <c r="A9" s="232" t="s">
        <v>97</v>
      </c>
      <c r="B9" s="230">
        <v>128</v>
      </c>
      <c r="C9" s="228">
        <v>59</v>
      </c>
      <c r="D9" s="274">
        <f t="shared" si="0"/>
        <v>46.09375</v>
      </c>
      <c r="E9" s="227">
        <v>128</v>
      </c>
      <c r="F9" s="231">
        <v>59</v>
      </c>
      <c r="G9" s="225">
        <f t="shared" si="1"/>
        <v>46.09375</v>
      </c>
      <c r="H9" s="227">
        <v>6</v>
      </c>
      <c r="I9" s="226">
        <v>3</v>
      </c>
      <c r="J9" s="225">
        <f t="shared" si="2"/>
        <v>50</v>
      </c>
      <c r="K9" s="227">
        <v>3</v>
      </c>
      <c r="L9" s="226">
        <v>7</v>
      </c>
      <c r="M9" s="225">
        <f t="shared" si="3"/>
        <v>233.33333333333334</v>
      </c>
      <c r="N9" s="276">
        <v>4</v>
      </c>
      <c r="O9" s="226">
        <v>1</v>
      </c>
      <c r="P9" s="225">
        <f t="shared" si="8"/>
        <v>25</v>
      </c>
      <c r="Q9" s="227">
        <v>91</v>
      </c>
      <c r="R9" s="226">
        <v>43</v>
      </c>
      <c r="S9" s="225">
        <f t="shared" si="4"/>
        <v>47.252747252747248</v>
      </c>
      <c r="T9" s="230">
        <v>89</v>
      </c>
      <c r="U9" s="228">
        <v>28</v>
      </c>
      <c r="V9" s="274">
        <f t="shared" si="5"/>
        <v>31.460674157303369</v>
      </c>
      <c r="W9" s="227">
        <v>89</v>
      </c>
      <c r="X9" s="226">
        <v>28</v>
      </c>
      <c r="Y9" s="225">
        <f t="shared" si="6"/>
        <v>31.460674157303369</v>
      </c>
      <c r="Z9" s="227">
        <v>84</v>
      </c>
      <c r="AA9" s="226">
        <v>20</v>
      </c>
      <c r="AB9" s="225">
        <f t="shared" si="7"/>
        <v>23.809523809523807</v>
      </c>
      <c r="AC9" s="277"/>
      <c r="AD9" s="278"/>
    </row>
    <row r="10" spans="1:30" s="224" customFormat="1" ht="20.25" customHeight="1">
      <c r="A10" s="232" t="s">
        <v>91</v>
      </c>
      <c r="B10" s="230">
        <v>140</v>
      </c>
      <c r="C10" s="228">
        <v>69</v>
      </c>
      <c r="D10" s="274">
        <f t="shared" si="0"/>
        <v>49.285714285714292</v>
      </c>
      <c r="E10" s="227">
        <v>139</v>
      </c>
      <c r="F10" s="231">
        <v>64</v>
      </c>
      <c r="G10" s="225">
        <f t="shared" si="1"/>
        <v>46.043165467625904</v>
      </c>
      <c r="H10" s="227">
        <v>12</v>
      </c>
      <c r="I10" s="226">
        <v>2</v>
      </c>
      <c r="J10" s="225">
        <f t="shared" si="2"/>
        <v>16.666666666666664</v>
      </c>
      <c r="K10" s="227">
        <v>0</v>
      </c>
      <c r="L10" s="226">
        <v>0</v>
      </c>
      <c r="M10" s="225" t="s">
        <v>87</v>
      </c>
      <c r="N10" s="276">
        <v>1</v>
      </c>
      <c r="O10" s="226">
        <v>0</v>
      </c>
      <c r="P10" s="225" t="s">
        <v>87</v>
      </c>
      <c r="Q10" s="227">
        <v>94</v>
      </c>
      <c r="R10" s="226">
        <v>31</v>
      </c>
      <c r="S10" s="225">
        <f t="shared" si="4"/>
        <v>32.978723404255319</v>
      </c>
      <c r="T10" s="230">
        <v>92</v>
      </c>
      <c r="U10" s="228">
        <v>26</v>
      </c>
      <c r="V10" s="274">
        <f t="shared" si="5"/>
        <v>28.260869565217391</v>
      </c>
      <c r="W10" s="227">
        <v>91</v>
      </c>
      <c r="X10" s="226">
        <v>23</v>
      </c>
      <c r="Y10" s="225">
        <f t="shared" si="6"/>
        <v>25.274725274725274</v>
      </c>
      <c r="Z10" s="227">
        <v>86</v>
      </c>
      <c r="AA10" s="226">
        <v>13</v>
      </c>
      <c r="AB10" s="225">
        <f t="shared" si="7"/>
        <v>15.11627906976744</v>
      </c>
      <c r="AC10" s="277"/>
      <c r="AD10" s="278"/>
    </row>
    <row r="11" spans="1:30" ht="39.75" customHeight="1">
      <c r="K11" s="223"/>
      <c r="L11" s="223"/>
      <c r="M11" s="223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30"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</row>
    <row r="13" spans="1:30">
      <c r="K13" s="223"/>
      <c r="L13" s="223"/>
      <c r="M13" s="223"/>
      <c r="N13" s="223"/>
      <c r="O13" s="223"/>
      <c r="P13" s="223"/>
      <c r="Q13" s="223"/>
      <c r="R13" s="223"/>
      <c r="S13" s="223"/>
      <c r="W13" s="223"/>
      <c r="X13" s="223"/>
      <c r="Y13" s="223"/>
    </row>
    <row r="14" spans="1:30">
      <c r="K14" s="223"/>
      <c r="L14" s="223"/>
      <c r="M14" s="223"/>
      <c r="N14" s="223"/>
      <c r="O14" s="223"/>
      <c r="P14" s="223"/>
      <c r="Q14" s="223"/>
      <c r="R14" s="223"/>
      <c r="S14" s="223"/>
      <c r="W14" s="223"/>
      <c r="X14" s="223"/>
      <c r="Y14" s="223"/>
    </row>
    <row r="15" spans="1:30">
      <c r="K15" s="223"/>
      <c r="L15" s="223"/>
      <c r="M15" s="223"/>
      <c r="N15" s="223"/>
      <c r="O15" s="223"/>
      <c r="P15" s="223"/>
      <c r="Q15" s="223"/>
      <c r="R15" s="223"/>
      <c r="S15" s="223"/>
      <c r="W15" s="223"/>
      <c r="X15" s="223"/>
      <c r="Y15" s="223"/>
    </row>
    <row r="16" spans="1:30">
      <c r="K16" s="223"/>
      <c r="L16" s="223"/>
      <c r="M16" s="223"/>
      <c r="N16" s="223"/>
      <c r="O16" s="223"/>
      <c r="P16" s="223"/>
      <c r="Q16" s="223"/>
      <c r="R16" s="223"/>
      <c r="S16" s="223"/>
      <c r="W16" s="223"/>
      <c r="X16" s="223"/>
      <c r="Y16" s="223"/>
    </row>
    <row r="17" spans="11:25">
      <c r="K17" s="223"/>
      <c r="L17" s="223"/>
      <c r="M17" s="223"/>
      <c r="N17" s="223"/>
      <c r="O17" s="223"/>
      <c r="P17" s="223"/>
      <c r="Q17" s="223"/>
      <c r="R17" s="223"/>
      <c r="S17" s="223"/>
      <c r="W17" s="223"/>
      <c r="X17" s="223"/>
      <c r="Y17" s="223"/>
    </row>
    <row r="18" spans="11:25">
      <c r="K18" s="223"/>
      <c r="L18" s="223"/>
      <c r="M18" s="223"/>
      <c r="N18" s="223"/>
      <c r="O18" s="223"/>
      <c r="P18" s="223"/>
      <c r="Q18" s="223"/>
      <c r="R18" s="223"/>
      <c r="S18" s="223"/>
      <c r="W18" s="223"/>
      <c r="X18" s="223"/>
      <c r="Y18" s="223"/>
    </row>
    <row r="19" spans="11:25">
      <c r="K19" s="223"/>
      <c r="L19" s="223"/>
      <c r="M19" s="223"/>
      <c r="N19" s="223"/>
      <c r="O19" s="223"/>
      <c r="P19" s="223"/>
      <c r="Q19" s="223"/>
      <c r="R19" s="223"/>
      <c r="S19" s="223"/>
      <c r="W19" s="223"/>
      <c r="X19" s="223"/>
      <c r="Y19" s="223"/>
    </row>
    <row r="20" spans="11:25">
      <c r="K20" s="223"/>
      <c r="L20" s="223"/>
      <c r="M20" s="223"/>
      <c r="N20" s="223"/>
      <c r="O20" s="223"/>
      <c r="P20" s="223"/>
      <c r="Q20" s="223"/>
      <c r="R20" s="223"/>
      <c r="S20" s="223"/>
      <c r="W20" s="223"/>
      <c r="X20" s="223"/>
      <c r="Y20" s="223"/>
    </row>
    <row r="21" spans="11:25">
      <c r="K21" s="223"/>
      <c r="L21" s="223"/>
      <c r="M21" s="223"/>
      <c r="N21" s="223"/>
      <c r="O21" s="223"/>
      <c r="P21" s="223"/>
      <c r="Q21" s="223"/>
      <c r="R21" s="223"/>
      <c r="S21" s="223"/>
      <c r="W21" s="223"/>
      <c r="X21" s="223"/>
      <c r="Y21" s="223"/>
    </row>
    <row r="22" spans="11:25">
      <c r="K22" s="223"/>
      <c r="L22" s="223"/>
      <c r="M22" s="223"/>
      <c r="N22" s="223"/>
      <c r="O22" s="223"/>
      <c r="P22" s="223"/>
      <c r="Q22" s="223"/>
      <c r="R22" s="223"/>
      <c r="S22" s="223"/>
      <c r="W22" s="223"/>
      <c r="X22" s="223"/>
      <c r="Y22" s="223"/>
    </row>
    <row r="23" spans="11:25">
      <c r="K23" s="223"/>
      <c r="L23" s="223"/>
      <c r="M23" s="223"/>
      <c r="N23" s="223"/>
      <c r="O23" s="223"/>
      <c r="P23" s="223"/>
      <c r="Q23" s="223"/>
      <c r="R23" s="223"/>
      <c r="S23" s="223"/>
      <c r="W23" s="223"/>
      <c r="X23" s="223"/>
      <c r="Y23" s="223"/>
    </row>
    <row r="24" spans="11:25">
      <c r="K24" s="223"/>
      <c r="L24" s="223"/>
      <c r="M24" s="223"/>
      <c r="N24" s="223"/>
      <c r="O24" s="223"/>
      <c r="P24" s="223"/>
      <c r="Q24" s="223"/>
      <c r="R24" s="223"/>
      <c r="S24" s="223"/>
      <c r="W24" s="223"/>
      <c r="X24" s="223"/>
      <c r="Y24" s="223"/>
    </row>
    <row r="25" spans="11:25">
      <c r="K25" s="223"/>
      <c r="L25" s="223"/>
      <c r="M25" s="223"/>
      <c r="N25" s="223"/>
      <c r="O25" s="223"/>
      <c r="P25" s="223"/>
      <c r="Q25" s="223"/>
      <c r="R25" s="223"/>
      <c r="S25" s="223"/>
      <c r="W25" s="223"/>
      <c r="X25" s="223"/>
      <c r="Y25" s="223"/>
    </row>
    <row r="26" spans="11:25">
      <c r="K26" s="223"/>
      <c r="L26" s="223"/>
      <c r="M26" s="223"/>
      <c r="N26" s="223"/>
      <c r="O26" s="223"/>
      <c r="P26" s="223"/>
      <c r="Q26" s="223"/>
      <c r="R26" s="223"/>
      <c r="S26" s="223"/>
      <c r="W26" s="223"/>
      <c r="X26" s="223"/>
      <c r="Y26" s="223"/>
    </row>
    <row r="27" spans="11:25">
      <c r="K27" s="223"/>
      <c r="L27" s="223"/>
      <c r="M27" s="223"/>
      <c r="N27" s="223"/>
      <c r="O27" s="223"/>
      <c r="P27" s="223"/>
      <c r="Q27" s="223"/>
      <c r="R27" s="223"/>
      <c r="S27" s="223"/>
      <c r="W27" s="223"/>
      <c r="X27" s="223"/>
      <c r="Y27" s="223"/>
    </row>
    <row r="28" spans="11:25">
      <c r="K28" s="223"/>
      <c r="L28" s="223"/>
      <c r="M28" s="223"/>
      <c r="N28" s="223"/>
      <c r="O28" s="223"/>
      <c r="P28" s="223"/>
      <c r="Q28" s="223"/>
      <c r="R28" s="223"/>
      <c r="S28" s="223"/>
      <c r="W28" s="223"/>
      <c r="X28" s="223"/>
      <c r="Y28" s="223"/>
    </row>
    <row r="29" spans="11:25">
      <c r="K29" s="223"/>
      <c r="L29" s="223"/>
      <c r="M29" s="223"/>
      <c r="N29" s="223"/>
      <c r="O29" s="223"/>
      <c r="P29" s="223"/>
      <c r="Q29" s="223"/>
      <c r="R29" s="223"/>
      <c r="S29" s="223"/>
      <c r="W29" s="223"/>
      <c r="X29" s="223"/>
      <c r="Y29" s="223"/>
    </row>
    <row r="30" spans="11:25">
      <c r="K30" s="223"/>
      <c r="L30" s="223"/>
      <c r="M30" s="223"/>
      <c r="N30" s="223"/>
      <c r="O30" s="223"/>
      <c r="P30" s="223"/>
      <c r="Q30" s="223"/>
      <c r="R30" s="223"/>
      <c r="S30" s="223"/>
      <c r="W30" s="223"/>
      <c r="X30" s="223"/>
      <c r="Y30" s="223"/>
    </row>
    <row r="31" spans="11:25">
      <c r="K31" s="223"/>
      <c r="L31" s="223"/>
      <c r="M31" s="223"/>
      <c r="N31" s="223"/>
      <c r="O31" s="223"/>
      <c r="P31" s="223"/>
      <c r="Q31" s="223"/>
      <c r="R31" s="223"/>
      <c r="S31" s="223"/>
      <c r="W31" s="223"/>
      <c r="X31" s="223"/>
      <c r="Y31" s="223"/>
    </row>
    <row r="32" spans="11:25">
      <c r="K32" s="223"/>
      <c r="L32" s="223"/>
      <c r="M32" s="223"/>
      <c r="N32" s="223"/>
      <c r="O32" s="223"/>
      <c r="P32" s="223"/>
      <c r="Q32" s="223"/>
      <c r="R32" s="223"/>
      <c r="S32" s="223"/>
      <c r="W32" s="223"/>
      <c r="X32" s="223"/>
      <c r="Y32" s="223"/>
    </row>
    <row r="33" spans="11:25">
      <c r="K33" s="223"/>
      <c r="L33" s="223"/>
      <c r="M33" s="223"/>
      <c r="N33" s="223"/>
      <c r="O33" s="223"/>
      <c r="P33" s="223"/>
      <c r="Q33" s="223"/>
      <c r="R33" s="223"/>
      <c r="S33" s="223"/>
      <c r="W33" s="223"/>
      <c r="X33" s="223"/>
      <c r="Y33" s="223"/>
    </row>
    <row r="34" spans="11:25">
      <c r="K34" s="223"/>
      <c r="L34" s="223"/>
      <c r="M34" s="223"/>
      <c r="N34" s="223"/>
      <c r="O34" s="223"/>
      <c r="P34" s="223"/>
      <c r="Q34" s="223"/>
      <c r="R34" s="223"/>
      <c r="S34" s="223"/>
      <c r="W34" s="223"/>
      <c r="X34" s="223"/>
      <c r="Y34" s="223"/>
    </row>
    <row r="35" spans="11:25">
      <c r="K35" s="223"/>
      <c r="L35" s="223"/>
      <c r="M35" s="223"/>
      <c r="N35" s="223"/>
      <c r="O35" s="223"/>
      <c r="P35" s="223"/>
      <c r="Q35" s="223"/>
      <c r="R35" s="223"/>
      <c r="S35" s="223"/>
      <c r="W35" s="223"/>
      <c r="X35" s="223"/>
      <c r="Y35" s="223"/>
    </row>
    <row r="36" spans="11:25">
      <c r="K36" s="223"/>
      <c r="L36" s="223"/>
      <c r="M36" s="223"/>
      <c r="N36" s="223"/>
      <c r="O36" s="223"/>
      <c r="P36" s="223"/>
      <c r="Q36" s="223"/>
      <c r="R36" s="223"/>
      <c r="S36" s="223"/>
      <c r="W36" s="223"/>
      <c r="X36" s="223"/>
      <c r="Y36" s="223"/>
    </row>
    <row r="37" spans="11:25">
      <c r="K37" s="223"/>
      <c r="L37" s="223"/>
      <c r="M37" s="223"/>
      <c r="N37" s="223"/>
      <c r="O37" s="223"/>
      <c r="P37" s="223"/>
      <c r="Q37" s="223"/>
      <c r="R37" s="223"/>
      <c r="S37" s="223"/>
      <c r="W37" s="223"/>
      <c r="X37" s="223"/>
      <c r="Y37" s="223"/>
    </row>
    <row r="38" spans="11:25">
      <c r="K38" s="223"/>
      <c r="L38" s="223"/>
      <c r="M38" s="223"/>
      <c r="N38" s="223"/>
      <c r="O38" s="223"/>
      <c r="P38" s="223"/>
      <c r="Q38" s="223"/>
      <c r="R38" s="223"/>
      <c r="S38" s="223"/>
      <c r="W38" s="223"/>
      <c r="X38" s="223"/>
      <c r="Y38" s="223"/>
    </row>
    <row r="39" spans="11:25">
      <c r="K39" s="223"/>
      <c r="L39" s="223"/>
      <c r="M39" s="223"/>
      <c r="N39" s="223"/>
      <c r="O39" s="223"/>
      <c r="P39" s="223"/>
      <c r="Q39" s="223"/>
      <c r="R39" s="223"/>
      <c r="S39" s="223"/>
      <c r="W39" s="223"/>
      <c r="X39" s="223"/>
      <c r="Y39" s="223"/>
    </row>
    <row r="40" spans="11:25">
      <c r="K40" s="223"/>
      <c r="L40" s="223"/>
      <c r="M40" s="223"/>
      <c r="N40" s="223"/>
      <c r="O40" s="223"/>
      <c r="P40" s="223"/>
      <c r="Q40" s="223"/>
      <c r="R40" s="223"/>
      <c r="S40" s="223"/>
      <c r="W40" s="223"/>
      <c r="X40" s="223"/>
      <c r="Y40" s="223"/>
    </row>
    <row r="41" spans="11:25">
      <c r="K41" s="223"/>
      <c r="L41" s="223"/>
      <c r="M41" s="223"/>
      <c r="N41" s="223"/>
      <c r="O41" s="223"/>
      <c r="P41" s="223"/>
      <c r="Q41" s="223"/>
      <c r="R41" s="223"/>
      <c r="S41" s="223"/>
      <c r="W41" s="223"/>
      <c r="X41" s="223"/>
      <c r="Y41" s="223"/>
    </row>
    <row r="42" spans="11:25">
      <c r="K42" s="223"/>
      <c r="L42" s="223"/>
      <c r="M42" s="223"/>
      <c r="N42" s="223"/>
      <c r="O42" s="223"/>
      <c r="P42" s="223"/>
      <c r="Q42" s="223"/>
      <c r="R42" s="223"/>
      <c r="S42" s="223"/>
      <c r="W42" s="223"/>
      <c r="X42" s="223"/>
      <c r="Y42" s="223"/>
    </row>
    <row r="43" spans="11:25">
      <c r="K43" s="223"/>
      <c r="L43" s="223"/>
      <c r="M43" s="223"/>
      <c r="N43" s="223"/>
      <c r="O43" s="223"/>
      <c r="P43" s="223"/>
      <c r="Q43" s="223"/>
      <c r="R43" s="223"/>
      <c r="S43" s="223"/>
      <c r="W43" s="223"/>
      <c r="X43" s="223"/>
      <c r="Y43" s="223"/>
    </row>
    <row r="44" spans="11:25">
      <c r="K44" s="223"/>
      <c r="L44" s="223"/>
      <c r="M44" s="223"/>
      <c r="N44" s="223"/>
      <c r="O44" s="223"/>
      <c r="P44" s="223"/>
      <c r="Q44" s="223"/>
      <c r="R44" s="223"/>
      <c r="S44" s="223"/>
      <c r="W44" s="223"/>
      <c r="X44" s="223"/>
      <c r="Y44" s="223"/>
    </row>
    <row r="45" spans="11:25">
      <c r="K45" s="223"/>
      <c r="L45" s="223"/>
      <c r="M45" s="223"/>
      <c r="N45" s="223"/>
      <c r="O45" s="223"/>
      <c r="P45" s="223"/>
      <c r="Q45" s="223"/>
      <c r="R45" s="223"/>
      <c r="S45" s="223"/>
      <c r="W45" s="223"/>
      <c r="X45" s="223"/>
      <c r="Y45" s="223"/>
    </row>
    <row r="46" spans="11:25">
      <c r="K46" s="223"/>
      <c r="L46" s="223"/>
      <c r="M46" s="223"/>
      <c r="N46" s="223"/>
      <c r="O46" s="223"/>
      <c r="P46" s="223"/>
      <c r="Q46" s="223"/>
      <c r="R46" s="223"/>
      <c r="S46" s="223"/>
      <c r="W46" s="223"/>
      <c r="X46" s="223"/>
      <c r="Y46" s="223"/>
    </row>
    <row r="47" spans="11:25">
      <c r="K47" s="223"/>
      <c r="L47" s="223"/>
      <c r="M47" s="223"/>
      <c r="N47" s="223"/>
      <c r="O47" s="223"/>
      <c r="P47" s="223"/>
      <c r="Q47" s="223"/>
      <c r="R47" s="223"/>
      <c r="S47" s="223"/>
      <c r="W47" s="223"/>
      <c r="X47" s="223"/>
      <c r="Y47" s="223"/>
    </row>
    <row r="48" spans="11:25">
      <c r="K48" s="223"/>
      <c r="L48" s="223"/>
      <c r="M48" s="223"/>
      <c r="N48" s="223"/>
      <c r="O48" s="223"/>
      <c r="P48" s="223"/>
      <c r="Q48" s="223"/>
      <c r="R48" s="223"/>
      <c r="S48" s="223"/>
      <c r="W48" s="223"/>
      <c r="X48" s="223"/>
      <c r="Y48" s="223"/>
    </row>
    <row r="49" spans="11:25">
      <c r="K49" s="223"/>
      <c r="L49" s="223"/>
      <c r="M49" s="223"/>
      <c r="N49" s="223"/>
      <c r="O49" s="223"/>
      <c r="P49" s="223"/>
      <c r="Q49" s="223"/>
      <c r="R49" s="223"/>
      <c r="S49" s="223"/>
      <c r="W49" s="223"/>
      <c r="X49" s="223"/>
      <c r="Y49" s="223"/>
    </row>
    <row r="50" spans="11:25">
      <c r="K50" s="223"/>
      <c r="L50" s="223"/>
      <c r="M50" s="223"/>
      <c r="N50" s="223"/>
      <c r="O50" s="223"/>
      <c r="P50" s="223"/>
      <c r="Q50" s="223"/>
      <c r="R50" s="223"/>
      <c r="S50" s="223"/>
      <c r="W50" s="223"/>
      <c r="X50" s="223"/>
      <c r="Y50" s="223"/>
    </row>
    <row r="51" spans="11:25">
      <c r="K51" s="223"/>
      <c r="L51" s="223"/>
      <c r="M51" s="223"/>
      <c r="N51" s="223"/>
      <c r="O51" s="223"/>
      <c r="P51" s="223"/>
      <c r="Q51" s="223"/>
      <c r="R51" s="223"/>
      <c r="S51" s="223"/>
      <c r="W51" s="223"/>
      <c r="X51" s="223"/>
      <c r="Y51" s="223"/>
    </row>
    <row r="52" spans="11:25">
      <c r="K52" s="223"/>
      <c r="L52" s="223"/>
      <c r="M52" s="223"/>
      <c r="N52" s="223"/>
      <c r="O52" s="223"/>
      <c r="P52" s="223"/>
      <c r="Q52" s="223"/>
      <c r="R52" s="223"/>
      <c r="S52" s="223"/>
      <c r="W52" s="223"/>
      <c r="X52" s="223"/>
      <c r="Y52" s="223"/>
    </row>
    <row r="53" spans="11:25">
      <c r="K53" s="223"/>
      <c r="L53" s="223"/>
      <c r="M53" s="223"/>
      <c r="N53" s="223"/>
      <c r="O53" s="223"/>
      <c r="P53" s="223"/>
      <c r="Q53" s="223"/>
      <c r="R53" s="223"/>
      <c r="S53" s="223"/>
      <c r="W53" s="223"/>
      <c r="X53" s="223"/>
      <c r="Y53" s="223"/>
    </row>
    <row r="54" spans="11:25">
      <c r="K54" s="223"/>
      <c r="L54" s="223"/>
      <c r="M54" s="223"/>
      <c r="N54" s="223"/>
      <c r="O54" s="223"/>
      <c r="P54" s="223"/>
      <c r="Q54" s="223"/>
      <c r="R54" s="223"/>
      <c r="S54" s="223"/>
      <c r="W54" s="223"/>
      <c r="X54" s="223"/>
      <c r="Y54" s="223"/>
    </row>
    <row r="55" spans="11:25">
      <c r="K55" s="223"/>
      <c r="L55" s="223"/>
      <c r="M55" s="223"/>
      <c r="N55" s="223"/>
      <c r="O55" s="223"/>
      <c r="P55" s="223"/>
      <c r="Q55" s="223"/>
      <c r="R55" s="223"/>
      <c r="S55" s="223"/>
      <c r="W55" s="223"/>
      <c r="X55" s="223"/>
      <c r="Y55" s="223"/>
    </row>
    <row r="56" spans="11:25">
      <c r="K56" s="223"/>
      <c r="L56" s="223"/>
      <c r="M56" s="223"/>
      <c r="N56" s="223"/>
      <c r="O56" s="223"/>
      <c r="P56" s="223"/>
      <c r="Q56" s="223"/>
      <c r="R56" s="223"/>
      <c r="S56" s="223"/>
      <c r="W56" s="223"/>
      <c r="X56" s="223"/>
      <c r="Y56" s="223"/>
    </row>
    <row r="57" spans="11:25">
      <c r="K57" s="223"/>
      <c r="L57" s="223"/>
      <c r="M57" s="223"/>
      <c r="N57" s="223"/>
      <c r="O57" s="223"/>
      <c r="P57" s="223"/>
      <c r="Q57" s="223"/>
      <c r="R57" s="223"/>
      <c r="S57" s="223"/>
      <c r="W57" s="223"/>
      <c r="X57" s="223"/>
      <c r="Y57" s="223"/>
    </row>
    <row r="58" spans="11:25">
      <c r="K58" s="223"/>
      <c r="L58" s="223"/>
      <c r="M58" s="223"/>
      <c r="N58" s="223"/>
      <c r="O58" s="223"/>
      <c r="P58" s="223"/>
      <c r="Q58" s="223"/>
      <c r="R58" s="223"/>
      <c r="S58" s="223"/>
      <c r="W58" s="223"/>
      <c r="X58" s="223"/>
      <c r="Y58" s="223"/>
    </row>
  </sheetData>
  <mergeCells count="12">
    <mergeCell ref="N11:AB11"/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3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65.400000000000006" customHeight="1">
      <c r="A1" s="327" t="s">
        <v>77</v>
      </c>
      <c r="B1" s="327"/>
      <c r="C1" s="327"/>
      <c r="D1" s="327"/>
      <c r="E1" s="327"/>
    </row>
    <row r="2" spans="1:9" ht="9.75" customHeight="1">
      <c r="A2" s="328"/>
      <c r="B2" s="328"/>
      <c r="C2" s="328"/>
      <c r="D2" s="328"/>
      <c r="E2" s="328"/>
    </row>
    <row r="3" spans="1:9" s="2" customFormat="1" ht="23.25" customHeight="1">
      <c r="A3" s="303" t="s">
        <v>0</v>
      </c>
      <c r="B3" s="305" t="s">
        <v>73</v>
      </c>
      <c r="C3" s="305" t="s">
        <v>74</v>
      </c>
      <c r="D3" s="329" t="s">
        <v>1</v>
      </c>
      <c r="E3" s="330"/>
    </row>
    <row r="4" spans="1:9" s="2" customFormat="1" ht="32.4" customHeight="1">
      <c r="A4" s="304"/>
      <c r="B4" s="306"/>
      <c r="C4" s="306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9" t="s">
        <v>60</v>
      </c>
      <c r="B6" s="155">
        <v>466</v>
      </c>
      <c r="C6" s="150">
        <v>53</v>
      </c>
      <c r="D6" s="156">
        <f>C6/B6*100</f>
        <v>11.373390557939913</v>
      </c>
      <c r="E6" s="152">
        <f>C6-B6</f>
        <v>-413</v>
      </c>
    </row>
    <row r="7" spans="1:9" s="2" customFormat="1" ht="29.25" customHeight="1">
      <c r="A7" s="8" t="s">
        <v>49</v>
      </c>
      <c r="B7" s="43">
        <v>456</v>
      </c>
      <c r="C7" s="44">
        <v>53</v>
      </c>
      <c r="D7" s="22">
        <f t="shared" ref="D7:D11" si="0">C7/B7*100</f>
        <v>11.62280701754386</v>
      </c>
      <c r="E7" s="20">
        <f t="shared" ref="E7:E11" si="1">C7-B7</f>
        <v>-403</v>
      </c>
      <c r="I7" s="10"/>
    </row>
    <row r="8" spans="1:9" s="2" customFormat="1" ht="48.75" customHeight="1">
      <c r="A8" s="11" t="s">
        <v>50</v>
      </c>
      <c r="B8" s="43">
        <v>76</v>
      </c>
      <c r="C8" s="44">
        <v>3</v>
      </c>
      <c r="D8" s="22">
        <f t="shared" si="0"/>
        <v>3.9473684210526314</v>
      </c>
      <c r="E8" s="20">
        <f t="shared" si="1"/>
        <v>-73</v>
      </c>
      <c r="I8" s="10"/>
    </row>
    <row r="9" spans="1:9" s="2" customFormat="1" ht="34.5" customHeight="1">
      <c r="A9" s="12" t="s">
        <v>6</v>
      </c>
      <c r="B9" s="43">
        <v>13</v>
      </c>
      <c r="C9" s="44">
        <v>1</v>
      </c>
      <c r="D9" s="22">
        <f t="shared" si="0"/>
        <v>7.6923076923076925</v>
      </c>
      <c r="E9" s="20">
        <f t="shared" si="1"/>
        <v>-12</v>
      </c>
      <c r="I9" s="10"/>
    </row>
    <row r="10" spans="1:9" s="2" customFormat="1" ht="48.75" customHeight="1">
      <c r="A10" s="12" t="s">
        <v>51</v>
      </c>
      <c r="B10" s="43">
        <v>4</v>
      </c>
      <c r="C10" s="44">
        <v>0</v>
      </c>
      <c r="D10" s="22">
        <f t="shared" si="0"/>
        <v>0</v>
      </c>
      <c r="E10" s="20">
        <f t="shared" si="1"/>
        <v>-4</v>
      </c>
      <c r="I10" s="10"/>
    </row>
    <row r="11" spans="1:9" s="2" customFormat="1" ht="54.75" customHeight="1">
      <c r="A11" s="12" t="s">
        <v>52</v>
      </c>
      <c r="B11" s="19">
        <v>329</v>
      </c>
      <c r="C11" s="19">
        <v>23</v>
      </c>
      <c r="D11" s="22">
        <f t="shared" si="0"/>
        <v>6.9908814589665651</v>
      </c>
      <c r="E11" s="20">
        <f t="shared" si="1"/>
        <v>-306</v>
      </c>
      <c r="I11" s="10"/>
    </row>
    <row r="12" spans="1:9" s="2" customFormat="1" ht="12.75" customHeight="1">
      <c r="A12" s="331" t="s">
        <v>9</v>
      </c>
      <c r="B12" s="332"/>
      <c r="C12" s="332"/>
      <c r="D12" s="332"/>
      <c r="E12" s="332"/>
      <c r="I12" s="10"/>
    </row>
    <row r="13" spans="1:9" s="2" customFormat="1" ht="18" customHeight="1">
      <c r="A13" s="333"/>
      <c r="B13" s="334"/>
      <c r="C13" s="334"/>
      <c r="D13" s="334"/>
      <c r="E13" s="334"/>
      <c r="I13" s="10"/>
    </row>
    <row r="14" spans="1:9" s="2" customFormat="1" ht="20.25" customHeight="1">
      <c r="A14" s="303" t="s">
        <v>0</v>
      </c>
      <c r="B14" s="313" t="s">
        <v>75</v>
      </c>
      <c r="C14" s="313" t="s">
        <v>76</v>
      </c>
      <c r="D14" s="329" t="s">
        <v>1</v>
      </c>
      <c r="E14" s="330"/>
      <c r="I14" s="10"/>
    </row>
    <row r="15" spans="1:9" ht="32.4" customHeight="1">
      <c r="A15" s="304"/>
      <c r="B15" s="313"/>
      <c r="C15" s="313"/>
      <c r="D15" s="17" t="s">
        <v>2</v>
      </c>
      <c r="E15" s="4" t="s">
        <v>10</v>
      </c>
      <c r="I15" s="10"/>
    </row>
    <row r="16" spans="1:9" ht="27.75" customHeight="1">
      <c r="A16" s="162" t="s">
        <v>61</v>
      </c>
      <c r="B16" s="214">
        <v>159</v>
      </c>
      <c r="C16" s="148">
        <v>18</v>
      </c>
      <c r="D16" s="157">
        <f>C16/B16*100</f>
        <v>11.320754716981133</v>
      </c>
      <c r="E16" s="158">
        <f>C16-B16</f>
        <v>-141</v>
      </c>
      <c r="I16" s="10"/>
    </row>
    <row r="17" spans="1:9" ht="25.5" customHeight="1">
      <c r="A17" s="13" t="s">
        <v>49</v>
      </c>
      <c r="B17" s="213">
        <v>152</v>
      </c>
      <c r="C17" s="45">
        <v>18</v>
      </c>
      <c r="D17" s="23">
        <f t="shared" ref="D17:D18" si="2">C17/B17*100</f>
        <v>11.842105263157894</v>
      </c>
      <c r="E17" s="21">
        <f t="shared" ref="E17:E18" si="3">C17-B17</f>
        <v>-134</v>
      </c>
      <c r="I17" s="10"/>
    </row>
    <row r="18" spans="1:9" ht="27.75" customHeight="1">
      <c r="A18" s="13" t="s">
        <v>53</v>
      </c>
      <c r="B18" s="213">
        <v>148</v>
      </c>
      <c r="C18" s="45">
        <v>7</v>
      </c>
      <c r="D18" s="23">
        <f t="shared" si="2"/>
        <v>4.7297297297297298</v>
      </c>
      <c r="E18" s="21">
        <f t="shared" si="3"/>
        <v>-141</v>
      </c>
      <c r="I18" s="10"/>
    </row>
    <row r="19" spans="1:9" ht="55.2" customHeight="1">
      <c r="A19" s="326" t="s">
        <v>59</v>
      </c>
      <c r="B19" s="326"/>
      <c r="C19" s="326"/>
      <c r="D19" s="326"/>
      <c r="E19" s="326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18"/>
  <sheetViews>
    <sheetView view="pageBreakPreview" zoomScale="63" zoomScaleNormal="85" zoomScaleSheetLayoutView="63" workbookViewId="0">
      <selection activeCell="AA9" sqref="AA9:AA12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3" width="9.6640625" style="42" customWidth="1"/>
    <col min="14" max="15" width="8.664062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10.44140625" style="39" customWidth="1"/>
    <col min="24" max="24" width="10.21875" style="39" customWidth="1"/>
    <col min="25" max="25" width="9.88671875" style="42" customWidth="1"/>
    <col min="26" max="26" width="9.664062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335" t="s">
        <v>78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131"/>
      <c r="R1" s="131"/>
      <c r="S1" s="131"/>
      <c r="T1" s="173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39"/>
      <c r="F2" s="139"/>
      <c r="G2" s="139"/>
      <c r="H2" s="140"/>
      <c r="I2" s="140"/>
      <c r="J2" s="140"/>
      <c r="K2" s="139"/>
      <c r="L2" s="139"/>
      <c r="N2" s="141"/>
      <c r="O2" s="141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35" t="s">
        <v>13</v>
      </c>
      <c r="AB2" s="30"/>
    </row>
    <row r="3" spans="1:29" s="29" customFormat="1" ht="27.75" customHeight="1">
      <c r="A3" s="355"/>
      <c r="B3" s="346" t="s">
        <v>60</v>
      </c>
      <c r="C3" s="347"/>
      <c r="D3" s="348"/>
      <c r="E3" s="337" t="s">
        <v>17</v>
      </c>
      <c r="F3" s="338"/>
      <c r="G3" s="339"/>
      <c r="H3" s="358" t="s">
        <v>33</v>
      </c>
      <c r="I3" s="358"/>
      <c r="J3" s="358"/>
      <c r="K3" s="337" t="s">
        <v>19</v>
      </c>
      <c r="L3" s="338"/>
      <c r="M3" s="339"/>
      <c r="N3" s="337" t="s">
        <v>20</v>
      </c>
      <c r="O3" s="338"/>
      <c r="P3" s="339"/>
      <c r="Q3" s="337" t="s">
        <v>14</v>
      </c>
      <c r="R3" s="338"/>
      <c r="S3" s="339"/>
      <c r="T3" s="337" t="s">
        <v>62</v>
      </c>
      <c r="U3" s="338"/>
      <c r="V3" s="339"/>
      <c r="W3" s="346" t="s">
        <v>21</v>
      </c>
      <c r="X3" s="347"/>
      <c r="Y3" s="348"/>
      <c r="Z3" s="337" t="s">
        <v>15</v>
      </c>
      <c r="AA3" s="338"/>
      <c r="AB3" s="339"/>
    </row>
    <row r="4" spans="1:29" s="33" customFormat="1" ht="14.25" customHeight="1">
      <c r="A4" s="356"/>
      <c r="B4" s="349"/>
      <c r="C4" s="350"/>
      <c r="D4" s="351"/>
      <c r="E4" s="340"/>
      <c r="F4" s="341"/>
      <c r="G4" s="342"/>
      <c r="H4" s="358"/>
      <c r="I4" s="358"/>
      <c r="J4" s="358"/>
      <c r="K4" s="341"/>
      <c r="L4" s="341"/>
      <c r="M4" s="342"/>
      <c r="N4" s="340"/>
      <c r="O4" s="341"/>
      <c r="P4" s="342"/>
      <c r="Q4" s="340"/>
      <c r="R4" s="341"/>
      <c r="S4" s="342"/>
      <c r="T4" s="340"/>
      <c r="U4" s="341"/>
      <c r="V4" s="342"/>
      <c r="W4" s="349"/>
      <c r="X4" s="350"/>
      <c r="Y4" s="351"/>
      <c r="Z4" s="340"/>
      <c r="AA4" s="341"/>
      <c r="AB4" s="342"/>
    </row>
    <row r="5" spans="1:29" s="33" customFormat="1" ht="39.6" customHeight="1">
      <c r="A5" s="356"/>
      <c r="B5" s="352"/>
      <c r="C5" s="353"/>
      <c r="D5" s="354"/>
      <c r="E5" s="343"/>
      <c r="F5" s="344"/>
      <c r="G5" s="345"/>
      <c r="H5" s="358"/>
      <c r="I5" s="358"/>
      <c r="J5" s="358"/>
      <c r="K5" s="344"/>
      <c r="L5" s="344"/>
      <c r="M5" s="345"/>
      <c r="N5" s="343"/>
      <c r="O5" s="344"/>
      <c r="P5" s="345"/>
      <c r="Q5" s="343"/>
      <c r="R5" s="344"/>
      <c r="S5" s="345"/>
      <c r="T5" s="343"/>
      <c r="U5" s="344"/>
      <c r="V5" s="345"/>
      <c r="W5" s="352"/>
      <c r="X5" s="353"/>
      <c r="Y5" s="354"/>
      <c r="Z5" s="343"/>
      <c r="AA5" s="344"/>
      <c r="AB5" s="345"/>
    </row>
    <row r="6" spans="1:29" s="33" customFormat="1" ht="21.6" customHeight="1">
      <c r="A6" s="357"/>
      <c r="B6" s="137">
        <v>2022</v>
      </c>
      <c r="C6" s="137">
        <v>2023</v>
      </c>
      <c r="D6" s="137" t="s">
        <v>2</v>
      </c>
      <c r="E6" s="137">
        <v>2022</v>
      </c>
      <c r="F6" s="137">
        <v>2023</v>
      </c>
      <c r="G6" s="138" t="s">
        <v>2</v>
      </c>
      <c r="H6" s="137">
        <v>2022</v>
      </c>
      <c r="I6" s="137">
        <v>2023</v>
      </c>
      <c r="J6" s="138" t="s">
        <v>2</v>
      </c>
      <c r="K6" s="137">
        <v>2022</v>
      </c>
      <c r="L6" s="137">
        <v>2023</v>
      </c>
      <c r="M6" s="138" t="s">
        <v>2</v>
      </c>
      <c r="N6" s="137">
        <v>2022</v>
      </c>
      <c r="O6" s="137">
        <v>2023</v>
      </c>
      <c r="P6" s="138" t="s">
        <v>2</v>
      </c>
      <c r="Q6" s="137">
        <v>2022</v>
      </c>
      <c r="R6" s="137">
        <v>2023</v>
      </c>
      <c r="S6" s="138" t="s">
        <v>2</v>
      </c>
      <c r="T6" s="138">
        <v>2022</v>
      </c>
      <c r="U6" s="138">
        <v>2023</v>
      </c>
      <c r="V6" s="138" t="s">
        <v>2</v>
      </c>
      <c r="W6" s="137">
        <v>2022</v>
      </c>
      <c r="X6" s="137">
        <v>2023</v>
      </c>
      <c r="Y6" s="138" t="s">
        <v>2</v>
      </c>
      <c r="Z6" s="137">
        <v>2021</v>
      </c>
      <c r="AA6" s="137">
        <v>2022</v>
      </c>
      <c r="AB6" s="138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2.2" customHeight="1">
      <c r="A8" s="62" t="s">
        <v>32</v>
      </c>
      <c r="B8" s="185">
        <f>SUM(B9:B12)</f>
        <v>466</v>
      </c>
      <c r="C8" s="185">
        <f>SUM(C9:C12)</f>
        <v>53</v>
      </c>
      <c r="D8" s="197">
        <f>C8/B8*100</f>
        <v>11.373390557939913</v>
      </c>
      <c r="E8" s="186">
        <f>SUM(E9:E12)</f>
        <v>456</v>
      </c>
      <c r="F8" s="186">
        <f>SUM(F9:F12)</f>
        <v>53</v>
      </c>
      <c r="G8" s="193">
        <f>F8/E8*100</f>
        <v>11.62280701754386</v>
      </c>
      <c r="H8" s="186">
        <f>SUM(H9:H12)</f>
        <v>76</v>
      </c>
      <c r="I8" s="186">
        <f>SUM(I9:I12)</f>
        <v>3</v>
      </c>
      <c r="J8" s="193">
        <f>I8/H8*100</f>
        <v>3.9473684210526314</v>
      </c>
      <c r="K8" s="186">
        <f>SUM(K9:K12)</f>
        <v>13</v>
      </c>
      <c r="L8" s="186">
        <f>SUM(L9:L12)</f>
        <v>1</v>
      </c>
      <c r="M8" s="193">
        <f>L8/K8*100</f>
        <v>7.6923076923076925</v>
      </c>
      <c r="N8" s="186">
        <f>SUM(N9:N12)</f>
        <v>4</v>
      </c>
      <c r="O8" s="186">
        <f>SUM(O9:O12)</f>
        <v>0</v>
      </c>
      <c r="P8" s="193">
        <f>O8/N8*100</f>
        <v>0</v>
      </c>
      <c r="Q8" s="186">
        <f>SUM(Q9:Q12)</f>
        <v>329</v>
      </c>
      <c r="R8" s="186">
        <f>SUM(R9:R12)</f>
        <v>23</v>
      </c>
      <c r="S8" s="193">
        <f>R8/Q8*100</f>
        <v>6.9908814589665651</v>
      </c>
      <c r="T8" s="186">
        <f>SUM(T9:T12)</f>
        <v>159</v>
      </c>
      <c r="U8" s="186">
        <f>SUM(U9:U12)</f>
        <v>18</v>
      </c>
      <c r="V8" s="193">
        <f>U8/T8*100</f>
        <v>11.320754716981133</v>
      </c>
      <c r="W8" s="186">
        <f>SUM(W9:W12)</f>
        <v>152</v>
      </c>
      <c r="X8" s="186">
        <f>SUM(X9:X12)</f>
        <v>18</v>
      </c>
      <c r="Y8" s="193">
        <f>X8/W8*100</f>
        <v>11.842105263157894</v>
      </c>
      <c r="Z8" s="186">
        <f>SUM(Z9:Z12)</f>
        <v>148</v>
      </c>
      <c r="AA8" s="187">
        <f>SUM(AA9:AA12)</f>
        <v>7</v>
      </c>
      <c r="AB8" s="194">
        <f>AA8/Z8*100</f>
        <v>4.7297297297297298</v>
      </c>
    </row>
    <row r="9" spans="1:29" ht="36" customHeight="1">
      <c r="A9" s="210" t="s">
        <v>66</v>
      </c>
      <c r="B9" s="195">
        <v>198</v>
      </c>
      <c r="C9" s="195">
        <v>21</v>
      </c>
      <c r="D9" s="197">
        <f t="shared" ref="D9:D12" si="0">C9/B9*100</f>
        <v>10.606060606060606</v>
      </c>
      <c r="E9" s="203">
        <v>192</v>
      </c>
      <c r="F9" s="204">
        <v>21</v>
      </c>
      <c r="G9" s="193">
        <f t="shared" ref="G9:G12" si="1">F9/E9*100</f>
        <v>10.9375</v>
      </c>
      <c r="H9" s="205">
        <v>42</v>
      </c>
      <c r="I9" s="205">
        <v>0</v>
      </c>
      <c r="J9" s="193">
        <f t="shared" ref="J9:J12" si="2">I9/H9*100</f>
        <v>0</v>
      </c>
      <c r="K9" s="204">
        <v>7</v>
      </c>
      <c r="L9" s="204">
        <v>0</v>
      </c>
      <c r="M9" s="193">
        <f t="shared" ref="M9:M12" si="3">L9/K9*100</f>
        <v>0</v>
      </c>
      <c r="N9" s="205">
        <v>2</v>
      </c>
      <c r="O9" s="205">
        <v>0</v>
      </c>
      <c r="P9" s="193">
        <f t="shared" ref="P9:P11" si="4">O9/N9*100</f>
        <v>0</v>
      </c>
      <c r="Q9" s="206">
        <v>149</v>
      </c>
      <c r="R9" s="205">
        <v>8</v>
      </c>
      <c r="S9" s="193">
        <f t="shared" ref="S9:S12" si="5">R9/Q9*100</f>
        <v>5.3691275167785237</v>
      </c>
      <c r="T9" s="186">
        <v>61</v>
      </c>
      <c r="U9" s="186">
        <v>9</v>
      </c>
      <c r="V9" s="193">
        <f t="shared" ref="V9:V12" si="6">U9/T9*100</f>
        <v>14.754098360655737</v>
      </c>
      <c r="W9" s="205">
        <v>56</v>
      </c>
      <c r="X9" s="207">
        <v>9</v>
      </c>
      <c r="Y9" s="193">
        <f t="shared" ref="Y9:Y12" si="7">X9/W9*100</f>
        <v>16.071428571428573</v>
      </c>
      <c r="Z9" s="204">
        <v>54</v>
      </c>
      <c r="AA9" s="203">
        <v>3</v>
      </c>
      <c r="AB9" s="194">
        <f t="shared" ref="AB9:AB12" si="8">AA9/Z9*100</f>
        <v>5.5555555555555554</v>
      </c>
      <c r="AC9" s="38"/>
    </row>
    <row r="10" spans="1:29" ht="36" customHeight="1">
      <c r="A10" s="210" t="s">
        <v>67</v>
      </c>
      <c r="B10" s="195">
        <v>126</v>
      </c>
      <c r="C10" s="195">
        <v>15</v>
      </c>
      <c r="D10" s="197">
        <f t="shared" si="0"/>
        <v>11.904761904761903</v>
      </c>
      <c r="E10" s="204">
        <v>122</v>
      </c>
      <c r="F10" s="204">
        <v>15</v>
      </c>
      <c r="G10" s="193">
        <f t="shared" si="1"/>
        <v>12.295081967213115</v>
      </c>
      <c r="H10" s="205">
        <v>13</v>
      </c>
      <c r="I10" s="205">
        <v>3</v>
      </c>
      <c r="J10" s="193">
        <f t="shared" si="2"/>
        <v>23.076923076923077</v>
      </c>
      <c r="K10" s="204">
        <v>0</v>
      </c>
      <c r="L10" s="204">
        <v>0</v>
      </c>
      <c r="M10" s="193"/>
      <c r="N10" s="205">
        <v>1</v>
      </c>
      <c r="O10" s="205">
        <v>0</v>
      </c>
      <c r="P10" s="193">
        <f t="shared" si="4"/>
        <v>0</v>
      </c>
      <c r="Q10" s="208">
        <v>81</v>
      </c>
      <c r="R10" s="205">
        <v>8</v>
      </c>
      <c r="S10" s="193">
        <f t="shared" si="5"/>
        <v>9.8765432098765427</v>
      </c>
      <c r="T10" s="186">
        <v>49</v>
      </c>
      <c r="U10" s="186">
        <v>3</v>
      </c>
      <c r="V10" s="193">
        <f t="shared" si="6"/>
        <v>6.1224489795918364</v>
      </c>
      <c r="W10" s="204">
        <v>47</v>
      </c>
      <c r="X10" s="207">
        <v>3</v>
      </c>
      <c r="Y10" s="193">
        <f t="shared" si="7"/>
        <v>6.3829787234042552</v>
      </c>
      <c r="Z10" s="204">
        <v>46</v>
      </c>
      <c r="AA10" s="203">
        <v>1</v>
      </c>
      <c r="AB10" s="194">
        <f t="shared" si="8"/>
        <v>2.1739130434782608</v>
      </c>
      <c r="AC10" s="38"/>
    </row>
    <row r="11" spans="1:29" ht="36" customHeight="1">
      <c r="A11" s="210" t="s">
        <v>68</v>
      </c>
      <c r="B11" s="209">
        <v>66</v>
      </c>
      <c r="C11" s="209">
        <v>7</v>
      </c>
      <c r="D11" s="197">
        <f t="shared" si="0"/>
        <v>10.606060606060606</v>
      </c>
      <c r="E11" s="204">
        <v>66</v>
      </c>
      <c r="F11" s="204">
        <v>7</v>
      </c>
      <c r="G11" s="193">
        <f t="shared" si="1"/>
        <v>10.606060606060606</v>
      </c>
      <c r="H11" s="205">
        <v>13</v>
      </c>
      <c r="I11" s="205">
        <v>0</v>
      </c>
      <c r="J11" s="193">
        <f t="shared" si="2"/>
        <v>0</v>
      </c>
      <c r="K11" s="204">
        <v>2</v>
      </c>
      <c r="L11" s="204">
        <v>0</v>
      </c>
      <c r="M11" s="193">
        <f t="shared" si="3"/>
        <v>0</v>
      </c>
      <c r="N11" s="205">
        <v>1</v>
      </c>
      <c r="O11" s="205">
        <v>0</v>
      </c>
      <c r="P11" s="193">
        <f t="shared" si="4"/>
        <v>0</v>
      </c>
      <c r="Q11" s="208">
        <v>49</v>
      </c>
      <c r="R11" s="205">
        <v>2</v>
      </c>
      <c r="S11" s="193">
        <f t="shared" si="5"/>
        <v>4.0816326530612246</v>
      </c>
      <c r="T11" s="186">
        <v>24</v>
      </c>
      <c r="U11" s="186">
        <v>1</v>
      </c>
      <c r="V11" s="193">
        <f t="shared" si="6"/>
        <v>4.1666666666666661</v>
      </c>
      <c r="W11" s="204">
        <v>24</v>
      </c>
      <c r="X11" s="207">
        <v>1</v>
      </c>
      <c r="Y11" s="193">
        <f t="shared" si="7"/>
        <v>4.1666666666666661</v>
      </c>
      <c r="Z11" s="204">
        <v>23</v>
      </c>
      <c r="AA11" s="203">
        <v>0</v>
      </c>
      <c r="AB11" s="194">
        <f t="shared" si="8"/>
        <v>0</v>
      </c>
      <c r="AC11" s="38"/>
    </row>
    <row r="12" spans="1:29" ht="36" customHeight="1">
      <c r="A12" s="210" t="s">
        <v>69</v>
      </c>
      <c r="B12" s="209">
        <v>76</v>
      </c>
      <c r="C12" s="209">
        <v>10</v>
      </c>
      <c r="D12" s="197">
        <f t="shared" si="0"/>
        <v>13.157894736842104</v>
      </c>
      <c r="E12" s="204">
        <v>76</v>
      </c>
      <c r="F12" s="204">
        <v>10</v>
      </c>
      <c r="G12" s="193">
        <f t="shared" si="1"/>
        <v>13.157894736842104</v>
      </c>
      <c r="H12" s="205">
        <v>8</v>
      </c>
      <c r="I12" s="205">
        <v>0</v>
      </c>
      <c r="J12" s="193">
        <f t="shared" si="2"/>
        <v>0</v>
      </c>
      <c r="K12" s="204">
        <v>4</v>
      </c>
      <c r="L12" s="204">
        <v>1</v>
      </c>
      <c r="M12" s="193">
        <f t="shared" si="3"/>
        <v>25</v>
      </c>
      <c r="N12" s="205">
        <v>0</v>
      </c>
      <c r="O12" s="205">
        <v>0</v>
      </c>
      <c r="P12" s="193"/>
      <c r="Q12" s="208">
        <v>50</v>
      </c>
      <c r="R12" s="205">
        <v>5</v>
      </c>
      <c r="S12" s="193">
        <f t="shared" si="5"/>
        <v>10</v>
      </c>
      <c r="T12" s="186">
        <v>25</v>
      </c>
      <c r="U12" s="186">
        <v>5</v>
      </c>
      <c r="V12" s="193">
        <f t="shared" si="6"/>
        <v>20</v>
      </c>
      <c r="W12" s="204">
        <v>25</v>
      </c>
      <c r="X12" s="207">
        <v>5</v>
      </c>
      <c r="Y12" s="193">
        <f t="shared" si="7"/>
        <v>20</v>
      </c>
      <c r="Z12" s="204">
        <v>25</v>
      </c>
      <c r="AA12" s="203">
        <v>3</v>
      </c>
      <c r="AB12" s="194">
        <f t="shared" si="8"/>
        <v>12</v>
      </c>
      <c r="AC12" s="38"/>
    </row>
    <row r="13" spans="1:29" ht="51" customHeight="1"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163"/>
      <c r="R13" s="163"/>
      <c r="S13" s="163"/>
      <c r="T13" s="172"/>
      <c r="U13" s="163"/>
      <c r="V13" s="163"/>
      <c r="W13" s="163"/>
      <c r="X13" s="163"/>
      <c r="Y13" s="163"/>
      <c r="Z13" s="163"/>
      <c r="AA13" s="163"/>
      <c r="AB13" s="163"/>
    </row>
    <row r="18" spans="5:28" ht="409.6" customHeight="1"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</sheetData>
  <mergeCells count="12">
    <mergeCell ref="A3:A6"/>
    <mergeCell ref="E3:G5"/>
    <mergeCell ref="H3:J5"/>
    <mergeCell ref="K3:M5"/>
    <mergeCell ref="N3:P5"/>
    <mergeCell ref="B3:D5"/>
    <mergeCell ref="B1:P1"/>
    <mergeCell ref="B13:P13"/>
    <mergeCell ref="Q3:S5"/>
    <mergeCell ref="W3:Y5"/>
    <mergeCell ref="Z3:AB5"/>
    <mergeCell ref="T3:V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topLeftCell="A10" zoomScale="80" zoomScaleNormal="70" zoomScaleSheetLayoutView="80" workbookViewId="0">
      <selection activeCell="I20" sqref="I20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02" t="s">
        <v>130</v>
      </c>
      <c r="B1" s="302"/>
      <c r="C1" s="302"/>
      <c r="D1" s="302"/>
      <c r="E1" s="302"/>
    </row>
    <row r="2" spans="1:9" ht="29.25" customHeight="1">
      <c r="A2" s="359" t="s">
        <v>131</v>
      </c>
      <c r="B2" s="359"/>
      <c r="C2" s="359"/>
      <c r="D2" s="359"/>
      <c r="E2" s="359"/>
    </row>
    <row r="3" spans="1:9" s="2" customFormat="1" ht="23.25" customHeight="1">
      <c r="A3" s="303" t="s">
        <v>0</v>
      </c>
      <c r="B3" s="305" t="s">
        <v>132</v>
      </c>
      <c r="C3" s="305" t="s">
        <v>133</v>
      </c>
      <c r="D3" s="329" t="s">
        <v>1</v>
      </c>
      <c r="E3" s="330"/>
    </row>
    <row r="4" spans="1:9" s="2" customFormat="1" ht="27.6">
      <c r="A4" s="304"/>
      <c r="B4" s="306"/>
      <c r="C4" s="306"/>
      <c r="D4" s="3" t="s">
        <v>2</v>
      </c>
      <c r="E4" s="4" t="s">
        <v>134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135</v>
      </c>
      <c r="B6" s="262">
        <v>99</v>
      </c>
      <c r="C6" s="262">
        <v>1044</v>
      </c>
      <c r="D6" s="156" t="s">
        <v>119</v>
      </c>
      <c r="E6" s="20">
        <f>C6-B6</f>
        <v>945</v>
      </c>
      <c r="I6" s="10"/>
    </row>
    <row r="7" spans="1:9" s="2" customFormat="1" ht="29.25" customHeight="1">
      <c r="A7" s="263" t="s">
        <v>136</v>
      </c>
      <c r="B7" s="262">
        <v>74</v>
      </c>
      <c r="C7" s="262">
        <v>925</v>
      </c>
      <c r="D7" s="156" t="s">
        <v>118</v>
      </c>
      <c r="E7" s="20">
        <f t="shared" ref="E7:E11" si="0">C7-B7</f>
        <v>851</v>
      </c>
      <c r="I7" s="10"/>
    </row>
    <row r="8" spans="1:9" s="2" customFormat="1" ht="48.75" customHeight="1">
      <c r="A8" s="11" t="s">
        <v>137</v>
      </c>
      <c r="B8" s="262">
        <v>4</v>
      </c>
      <c r="C8" s="262">
        <v>117</v>
      </c>
      <c r="D8" s="156" t="s">
        <v>117</v>
      </c>
      <c r="E8" s="20">
        <f t="shared" si="0"/>
        <v>113</v>
      </c>
      <c r="I8" s="10"/>
    </row>
    <row r="9" spans="1:9" s="2" customFormat="1" ht="34.5" customHeight="1">
      <c r="A9" s="12" t="s">
        <v>138</v>
      </c>
      <c r="B9" s="262">
        <v>0</v>
      </c>
      <c r="C9" s="262">
        <v>22</v>
      </c>
      <c r="D9" s="156" t="s">
        <v>87</v>
      </c>
      <c r="E9" s="20">
        <f t="shared" si="0"/>
        <v>22</v>
      </c>
      <c r="I9" s="10"/>
    </row>
    <row r="10" spans="1:9" s="2" customFormat="1" ht="48.75" customHeight="1">
      <c r="A10" s="12" t="s">
        <v>51</v>
      </c>
      <c r="B10" s="262">
        <v>1</v>
      </c>
      <c r="C10" s="262">
        <v>16</v>
      </c>
      <c r="D10" s="156" t="s">
        <v>116</v>
      </c>
      <c r="E10" s="20">
        <f t="shared" si="0"/>
        <v>15</v>
      </c>
      <c r="I10" s="10"/>
    </row>
    <row r="11" spans="1:9" s="2" customFormat="1" ht="54.75" customHeight="1">
      <c r="A11" s="12" t="s">
        <v>52</v>
      </c>
      <c r="B11" s="264">
        <v>60</v>
      </c>
      <c r="C11" s="264">
        <v>500</v>
      </c>
      <c r="D11" s="156" t="s">
        <v>115</v>
      </c>
      <c r="E11" s="20">
        <f t="shared" si="0"/>
        <v>440</v>
      </c>
      <c r="I11" s="10"/>
    </row>
    <row r="12" spans="1:9" s="2" customFormat="1" ht="12.75" customHeight="1">
      <c r="A12" s="309" t="s">
        <v>9</v>
      </c>
      <c r="B12" s="310"/>
      <c r="C12" s="310"/>
      <c r="D12" s="310"/>
      <c r="E12" s="310"/>
      <c r="I12" s="10"/>
    </row>
    <row r="13" spans="1:9" s="2" customFormat="1" ht="18" customHeight="1">
      <c r="A13" s="311"/>
      <c r="B13" s="312"/>
      <c r="C13" s="312"/>
      <c r="D13" s="312"/>
      <c r="E13" s="312"/>
      <c r="I13" s="10"/>
    </row>
    <row r="14" spans="1:9" s="2" customFormat="1" ht="20.25" customHeight="1">
      <c r="A14" s="303" t="s">
        <v>0</v>
      </c>
      <c r="B14" s="313" t="s">
        <v>139</v>
      </c>
      <c r="C14" s="313" t="s">
        <v>76</v>
      </c>
      <c r="D14" s="329" t="s">
        <v>1</v>
      </c>
      <c r="E14" s="330"/>
      <c r="I14" s="10"/>
    </row>
    <row r="15" spans="1:9" ht="35.25" customHeight="1">
      <c r="A15" s="304"/>
      <c r="B15" s="313"/>
      <c r="C15" s="313"/>
      <c r="D15" s="17" t="s">
        <v>2</v>
      </c>
      <c r="E15" s="4" t="s">
        <v>140</v>
      </c>
      <c r="I15" s="10"/>
    </row>
    <row r="16" spans="1:9" ht="28.5" customHeight="1">
      <c r="A16" s="8" t="s">
        <v>141</v>
      </c>
      <c r="B16" s="264">
        <v>82</v>
      </c>
      <c r="C16" s="264">
        <v>369</v>
      </c>
      <c r="D16" s="156" t="s">
        <v>114</v>
      </c>
      <c r="E16" s="265">
        <f>C16-B16</f>
        <v>287</v>
      </c>
      <c r="I16" s="10"/>
    </row>
    <row r="17" spans="1:9" ht="25.5" customHeight="1">
      <c r="A17" s="266" t="s">
        <v>136</v>
      </c>
      <c r="B17" s="264">
        <v>57</v>
      </c>
      <c r="C17" s="264">
        <v>305</v>
      </c>
      <c r="D17" s="156" t="s">
        <v>113</v>
      </c>
      <c r="E17" s="21">
        <f t="shared" ref="E17:E18" si="1">C17-B17</f>
        <v>248</v>
      </c>
      <c r="I17" s="10"/>
    </row>
    <row r="18" spans="1:9" ht="30" customHeight="1">
      <c r="A18" s="13" t="s">
        <v>53</v>
      </c>
      <c r="B18" s="264">
        <v>39</v>
      </c>
      <c r="C18" s="264">
        <v>143</v>
      </c>
      <c r="D18" s="156" t="s">
        <v>105</v>
      </c>
      <c r="E18" s="21">
        <f t="shared" si="1"/>
        <v>104</v>
      </c>
      <c r="I18" s="10"/>
    </row>
    <row r="19" spans="1:9">
      <c r="A19" s="300"/>
      <c r="B19" s="300"/>
      <c r="C19" s="300"/>
      <c r="D19" s="300"/>
      <c r="E19" s="300"/>
    </row>
    <row r="20" spans="1:9" ht="30" customHeight="1">
      <c r="A20" s="301"/>
      <c r="B20" s="301"/>
      <c r="C20" s="301"/>
      <c r="D20" s="301"/>
      <c r="E20" s="301"/>
    </row>
    <row r="22" spans="1:9">
      <c r="C22" s="267"/>
    </row>
    <row r="24" spans="1:9">
      <c r="A24" s="267"/>
    </row>
  </sheetData>
  <mergeCells count="12">
    <mergeCell ref="A19:E20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2"/>
  <sheetViews>
    <sheetView view="pageBreakPreview" zoomScale="81" zoomScaleNormal="90" zoomScaleSheetLayoutView="81" workbookViewId="0">
      <selection activeCell="L19" sqref="L19"/>
    </sheetView>
  </sheetViews>
  <sheetFormatPr defaultColWidth="9.109375" defaultRowHeight="13.8"/>
  <cols>
    <col min="1" max="1" width="30.6640625" style="222" customWidth="1"/>
    <col min="2" max="2" width="9.5546875" style="222" customWidth="1"/>
    <col min="3" max="3" width="9.33203125" style="222" customWidth="1"/>
    <col min="4" max="4" width="9.109375" style="222" customWidth="1"/>
    <col min="5" max="9" width="9.6640625" style="222" customWidth="1"/>
    <col min="10" max="10" width="11.33203125" style="222" customWidth="1"/>
    <col min="11" max="12" width="9.6640625" style="222" customWidth="1"/>
    <col min="13" max="13" width="11.6640625" style="222" customWidth="1"/>
    <col min="14" max="15" width="8" style="222" customWidth="1"/>
    <col min="16" max="16" width="9.88671875" style="222" customWidth="1"/>
    <col min="17" max="17" width="8.33203125" style="222" customWidth="1"/>
    <col min="18" max="18" width="8.109375" style="222" customWidth="1"/>
    <col min="19" max="19" width="10" style="222" customWidth="1"/>
    <col min="20" max="20" width="9.5546875" style="222" customWidth="1"/>
    <col min="21" max="21" width="9.33203125" style="222" customWidth="1"/>
    <col min="22" max="22" width="9.109375" style="222" customWidth="1"/>
    <col min="23" max="24" width="8.88671875" style="222" customWidth="1"/>
    <col min="25" max="25" width="8.6640625" style="222" customWidth="1"/>
    <col min="26" max="26" width="8.109375" style="222" customWidth="1"/>
    <col min="27" max="16384" width="9.109375" style="222"/>
  </cols>
  <sheetData>
    <row r="1" spans="1:28" s="260" customFormat="1" ht="57.75" customHeight="1">
      <c r="A1" s="261" t="s">
        <v>129</v>
      </c>
      <c r="B1" s="261"/>
      <c r="C1" s="320" t="s">
        <v>128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28" s="253" customFormat="1" ht="14.25" customHeight="1">
      <c r="A2" s="257"/>
      <c r="B2" s="257"/>
      <c r="C2" s="257"/>
      <c r="D2" s="257"/>
      <c r="E2" s="257"/>
      <c r="F2" s="257"/>
      <c r="G2" s="257"/>
      <c r="H2" s="257"/>
      <c r="I2" s="259"/>
      <c r="J2" s="257"/>
      <c r="K2" s="257"/>
      <c r="L2" s="257"/>
      <c r="M2" s="254"/>
      <c r="N2" s="257"/>
      <c r="O2" s="259"/>
      <c r="P2" s="257"/>
      <c r="Q2" s="256"/>
      <c r="R2" s="258"/>
      <c r="S2" s="256"/>
      <c r="T2" s="257"/>
      <c r="U2" s="257"/>
      <c r="V2" s="257"/>
      <c r="X2" s="256"/>
      <c r="Y2" s="254"/>
      <c r="Z2" s="254"/>
      <c r="AA2" s="255"/>
      <c r="AB2" s="254" t="s">
        <v>13</v>
      </c>
    </row>
    <row r="3" spans="1:28" s="252" customFormat="1" ht="60" customHeight="1">
      <c r="A3" s="324"/>
      <c r="B3" s="314" t="s">
        <v>127</v>
      </c>
      <c r="C3" s="315"/>
      <c r="D3" s="316"/>
      <c r="E3" s="317" t="s">
        <v>17</v>
      </c>
      <c r="F3" s="317"/>
      <c r="G3" s="317"/>
      <c r="H3" s="317" t="s">
        <v>126</v>
      </c>
      <c r="I3" s="317"/>
      <c r="J3" s="317"/>
      <c r="K3" s="317" t="s">
        <v>125</v>
      </c>
      <c r="L3" s="317"/>
      <c r="M3" s="317"/>
      <c r="N3" s="317" t="s">
        <v>124</v>
      </c>
      <c r="O3" s="317"/>
      <c r="P3" s="317"/>
      <c r="Q3" s="314" t="s">
        <v>14</v>
      </c>
      <c r="R3" s="315"/>
      <c r="S3" s="316"/>
      <c r="T3" s="314" t="s">
        <v>123</v>
      </c>
      <c r="U3" s="315"/>
      <c r="V3" s="316"/>
      <c r="W3" s="317" t="s">
        <v>122</v>
      </c>
      <c r="X3" s="317"/>
      <c r="Y3" s="317"/>
      <c r="Z3" s="317" t="s">
        <v>121</v>
      </c>
      <c r="AA3" s="317"/>
      <c r="AB3" s="317"/>
    </row>
    <row r="4" spans="1:28" s="247" customFormat="1" ht="26.25" customHeight="1">
      <c r="A4" s="325"/>
      <c r="B4" s="251" t="s">
        <v>58</v>
      </c>
      <c r="C4" s="251" t="s">
        <v>120</v>
      </c>
      <c r="D4" s="251" t="s">
        <v>2</v>
      </c>
      <c r="E4" s="250" t="s">
        <v>58</v>
      </c>
      <c r="F4" s="250" t="s">
        <v>120</v>
      </c>
      <c r="G4" s="248" t="s">
        <v>2</v>
      </c>
      <c r="H4" s="250" t="s">
        <v>58</v>
      </c>
      <c r="I4" s="250" t="s">
        <v>120</v>
      </c>
      <c r="J4" s="248" t="s">
        <v>2</v>
      </c>
      <c r="K4" s="250" t="s">
        <v>58</v>
      </c>
      <c r="L4" s="250" t="s">
        <v>120</v>
      </c>
      <c r="M4" s="248" t="s">
        <v>2</v>
      </c>
      <c r="N4" s="250" t="s">
        <v>58</v>
      </c>
      <c r="O4" s="250" t="s">
        <v>120</v>
      </c>
      <c r="P4" s="248" t="s">
        <v>2</v>
      </c>
      <c r="Q4" s="250" t="s">
        <v>58</v>
      </c>
      <c r="R4" s="250" t="s">
        <v>120</v>
      </c>
      <c r="S4" s="248" t="s">
        <v>2</v>
      </c>
      <c r="T4" s="251" t="s">
        <v>58</v>
      </c>
      <c r="U4" s="251" t="s">
        <v>120</v>
      </c>
      <c r="V4" s="251" t="s">
        <v>2</v>
      </c>
      <c r="W4" s="250" t="s">
        <v>58</v>
      </c>
      <c r="X4" s="250" t="s">
        <v>120</v>
      </c>
      <c r="Y4" s="248" t="s">
        <v>2</v>
      </c>
      <c r="Z4" s="250" t="s">
        <v>58</v>
      </c>
      <c r="AA4" s="249" t="s">
        <v>120</v>
      </c>
      <c r="AB4" s="248" t="s">
        <v>2</v>
      </c>
    </row>
    <row r="5" spans="1:28" s="243" customFormat="1" ht="11.25" customHeight="1">
      <c r="A5" s="246" t="s">
        <v>3</v>
      </c>
      <c r="B5" s="246">
        <v>1</v>
      </c>
      <c r="C5" s="244">
        <v>2</v>
      </c>
      <c r="D5" s="244">
        <v>3</v>
      </c>
      <c r="E5" s="244">
        <v>4</v>
      </c>
      <c r="F5" s="244">
        <v>5</v>
      </c>
      <c r="G5" s="244">
        <v>6</v>
      </c>
      <c r="H5" s="244">
        <v>7</v>
      </c>
      <c r="I5" s="245">
        <v>8</v>
      </c>
      <c r="J5" s="244">
        <v>9</v>
      </c>
      <c r="K5" s="244">
        <v>10</v>
      </c>
      <c r="L5" s="244">
        <v>11</v>
      </c>
      <c r="M5" s="244">
        <v>12</v>
      </c>
      <c r="N5" s="244">
        <v>13</v>
      </c>
      <c r="O5" s="245">
        <v>14</v>
      </c>
      <c r="P5" s="244">
        <v>15</v>
      </c>
      <c r="Q5" s="244">
        <v>16</v>
      </c>
      <c r="R5" s="245">
        <v>17</v>
      </c>
      <c r="S5" s="244">
        <v>18</v>
      </c>
      <c r="T5" s="246">
        <v>19</v>
      </c>
      <c r="U5" s="244">
        <v>20</v>
      </c>
      <c r="V5" s="244">
        <v>21</v>
      </c>
      <c r="W5" s="244">
        <v>22</v>
      </c>
      <c r="X5" s="244">
        <v>23</v>
      </c>
      <c r="Y5" s="244">
        <v>24</v>
      </c>
      <c r="Z5" s="244">
        <v>25</v>
      </c>
      <c r="AA5" s="245">
        <v>26</v>
      </c>
      <c r="AB5" s="244">
        <v>27</v>
      </c>
    </row>
    <row r="6" spans="1:28" s="238" customFormat="1" ht="16.5" customHeight="1">
      <c r="A6" s="242" t="s">
        <v>16</v>
      </c>
      <c r="B6" s="241">
        <f>SUM(B7:B10)</f>
        <v>99</v>
      </c>
      <c r="C6" s="229">
        <f>SUM(C7:C10)</f>
        <v>1044</v>
      </c>
      <c r="D6" s="229" t="s">
        <v>119</v>
      </c>
      <c r="E6" s="240">
        <f>SUM(E7:E10)</f>
        <v>74</v>
      </c>
      <c r="F6" s="240">
        <f>SUM(F7:F10)</f>
        <v>925</v>
      </c>
      <c r="G6" s="225" t="s">
        <v>118</v>
      </c>
      <c r="H6" s="240">
        <f>SUM(H7:H10)</f>
        <v>4</v>
      </c>
      <c r="I6" s="239">
        <f>SUM(I7:I10)</f>
        <v>117</v>
      </c>
      <c r="J6" s="225" t="s">
        <v>117</v>
      </c>
      <c r="K6" s="240">
        <f>SUM(K7:K10)</f>
        <v>0</v>
      </c>
      <c r="L6" s="240">
        <f>SUM(L7:L10)</f>
        <v>22</v>
      </c>
      <c r="M6" s="225" t="s">
        <v>87</v>
      </c>
      <c r="N6" s="240">
        <f>SUM(N7:N10)</f>
        <v>1</v>
      </c>
      <c r="O6" s="239">
        <f>SUM(O7:O10)</f>
        <v>16</v>
      </c>
      <c r="P6" s="225" t="s">
        <v>116</v>
      </c>
      <c r="Q6" s="240">
        <f>SUM(Q7:Q10)</f>
        <v>60</v>
      </c>
      <c r="R6" s="239">
        <f>SUM(R7:R10)</f>
        <v>500</v>
      </c>
      <c r="S6" s="225" t="s">
        <v>115</v>
      </c>
      <c r="T6" s="241">
        <f>SUM(T7:T10)</f>
        <v>82</v>
      </c>
      <c r="U6" s="229">
        <f>SUM(U7:U10)</f>
        <v>369</v>
      </c>
      <c r="V6" s="229" t="s">
        <v>114</v>
      </c>
      <c r="W6" s="240">
        <f>SUM(W7:W10)</f>
        <v>57</v>
      </c>
      <c r="X6" s="240">
        <f>SUM(X7:X10)</f>
        <v>305</v>
      </c>
      <c r="Y6" s="225" t="s">
        <v>113</v>
      </c>
      <c r="Z6" s="240">
        <f>SUM(Z7:Z10)</f>
        <v>39</v>
      </c>
      <c r="AA6" s="239">
        <f>SUM(AA7:AA10)</f>
        <v>143</v>
      </c>
      <c r="AB6" s="225" t="s">
        <v>105</v>
      </c>
    </row>
    <row r="7" spans="1:28" s="224" customFormat="1" ht="21" customHeight="1">
      <c r="A7" s="236" t="s">
        <v>112</v>
      </c>
      <c r="B7" s="235">
        <v>35</v>
      </c>
      <c r="C7" s="227">
        <v>453</v>
      </c>
      <c r="D7" s="229" t="s">
        <v>111</v>
      </c>
      <c r="E7" s="227">
        <v>24</v>
      </c>
      <c r="F7" s="231">
        <v>363</v>
      </c>
      <c r="G7" s="225" t="s">
        <v>110</v>
      </c>
      <c r="H7" s="227">
        <v>3</v>
      </c>
      <c r="I7" s="226">
        <v>64</v>
      </c>
      <c r="J7" s="225" t="s">
        <v>109</v>
      </c>
      <c r="K7" s="227">
        <v>0</v>
      </c>
      <c r="L7" s="237">
        <v>12</v>
      </c>
      <c r="M7" s="225" t="s">
        <v>87</v>
      </c>
      <c r="N7" s="227">
        <v>0</v>
      </c>
      <c r="O7" s="226">
        <v>6</v>
      </c>
      <c r="P7" s="225" t="s">
        <v>87</v>
      </c>
      <c r="Q7" s="227">
        <v>21</v>
      </c>
      <c r="R7" s="226">
        <v>189</v>
      </c>
      <c r="S7" s="225" t="s">
        <v>108</v>
      </c>
      <c r="T7" s="235">
        <v>30</v>
      </c>
      <c r="U7" s="227">
        <v>159</v>
      </c>
      <c r="V7" s="229" t="s">
        <v>107</v>
      </c>
      <c r="W7" s="227">
        <v>19</v>
      </c>
      <c r="X7" s="234">
        <v>109</v>
      </c>
      <c r="Y7" s="225" t="s">
        <v>106</v>
      </c>
      <c r="Z7" s="227">
        <v>14</v>
      </c>
      <c r="AA7" s="226">
        <v>52</v>
      </c>
      <c r="AB7" s="225" t="s">
        <v>105</v>
      </c>
    </row>
    <row r="8" spans="1:28" s="233" customFormat="1" ht="23.25" customHeight="1">
      <c r="A8" s="236" t="s">
        <v>104</v>
      </c>
      <c r="B8" s="235">
        <v>33</v>
      </c>
      <c r="C8" s="227">
        <v>339</v>
      </c>
      <c r="D8" s="229" t="s">
        <v>103</v>
      </c>
      <c r="E8" s="227">
        <v>28</v>
      </c>
      <c r="F8" s="231">
        <v>319</v>
      </c>
      <c r="G8" s="225" t="s">
        <v>102</v>
      </c>
      <c r="H8" s="227">
        <v>0</v>
      </c>
      <c r="I8" s="226">
        <v>30</v>
      </c>
      <c r="J8" s="225" t="s">
        <v>87</v>
      </c>
      <c r="K8" s="227">
        <v>0</v>
      </c>
      <c r="L8" s="227">
        <v>5</v>
      </c>
      <c r="M8" s="225" t="s">
        <v>87</v>
      </c>
      <c r="N8" s="227">
        <v>1</v>
      </c>
      <c r="O8" s="226">
        <v>5</v>
      </c>
      <c r="P8" s="225" t="s">
        <v>99</v>
      </c>
      <c r="Q8" s="227">
        <v>21</v>
      </c>
      <c r="R8" s="226">
        <v>165</v>
      </c>
      <c r="S8" s="225" t="s">
        <v>101</v>
      </c>
      <c r="T8" s="235">
        <v>27</v>
      </c>
      <c r="U8" s="227">
        <v>118</v>
      </c>
      <c r="V8" s="229" t="s">
        <v>100</v>
      </c>
      <c r="W8" s="227">
        <v>22</v>
      </c>
      <c r="X8" s="234">
        <v>110</v>
      </c>
      <c r="Y8" s="225" t="s">
        <v>99</v>
      </c>
      <c r="Z8" s="227">
        <v>15</v>
      </c>
      <c r="AA8" s="226">
        <v>50</v>
      </c>
      <c r="AB8" s="225" t="s">
        <v>98</v>
      </c>
    </row>
    <row r="9" spans="1:28" s="224" customFormat="1" ht="21.75" customHeight="1">
      <c r="A9" s="232" t="s">
        <v>97</v>
      </c>
      <c r="B9" s="230">
        <v>13</v>
      </c>
      <c r="C9" s="228">
        <v>121</v>
      </c>
      <c r="D9" s="229" t="s">
        <v>96</v>
      </c>
      <c r="E9" s="227">
        <v>8</v>
      </c>
      <c r="F9" s="231">
        <v>116</v>
      </c>
      <c r="G9" s="225" t="s">
        <v>95</v>
      </c>
      <c r="H9" s="227">
        <v>0</v>
      </c>
      <c r="I9" s="226">
        <v>13</v>
      </c>
      <c r="J9" s="225" t="s">
        <v>87</v>
      </c>
      <c r="K9" s="227">
        <v>0</v>
      </c>
      <c r="L9" s="227">
        <v>3</v>
      </c>
      <c r="M9" s="225" t="s">
        <v>87</v>
      </c>
      <c r="N9" s="227">
        <v>0</v>
      </c>
      <c r="O9" s="226">
        <v>1</v>
      </c>
      <c r="P9" s="225" t="s">
        <v>87</v>
      </c>
      <c r="Q9" s="227">
        <v>8</v>
      </c>
      <c r="R9" s="226">
        <v>70</v>
      </c>
      <c r="S9" s="225" t="s">
        <v>94</v>
      </c>
      <c r="T9" s="230">
        <v>12</v>
      </c>
      <c r="U9" s="228">
        <v>38</v>
      </c>
      <c r="V9" s="229" t="s">
        <v>92</v>
      </c>
      <c r="W9" s="227">
        <v>7</v>
      </c>
      <c r="X9" s="228">
        <v>34</v>
      </c>
      <c r="Y9" s="225" t="s">
        <v>93</v>
      </c>
      <c r="Z9" s="227">
        <v>6</v>
      </c>
      <c r="AA9" s="226">
        <v>19</v>
      </c>
      <c r="AB9" s="225" t="s">
        <v>92</v>
      </c>
    </row>
    <row r="10" spans="1:28" s="224" customFormat="1" ht="21" customHeight="1">
      <c r="A10" s="232" t="s">
        <v>91</v>
      </c>
      <c r="B10" s="230">
        <v>18</v>
      </c>
      <c r="C10" s="228">
        <v>131</v>
      </c>
      <c r="D10" s="229" t="s">
        <v>90</v>
      </c>
      <c r="E10" s="227">
        <v>14</v>
      </c>
      <c r="F10" s="231">
        <v>127</v>
      </c>
      <c r="G10" s="225" t="s">
        <v>89</v>
      </c>
      <c r="H10" s="227">
        <v>1</v>
      </c>
      <c r="I10" s="226">
        <v>10</v>
      </c>
      <c r="J10" s="225" t="s">
        <v>88</v>
      </c>
      <c r="K10" s="227">
        <v>0</v>
      </c>
      <c r="L10" s="227">
        <v>2</v>
      </c>
      <c r="M10" s="225" t="s">
        <v>87</v>
      </c>
      <c r="N10" s="227">
        <v>0</v>
      </c>
      <c r="O10" s="226">
        <v>4</v>
      </c>
      <c r="P10" s="225" t="s">
        <v>87</v>
      </c>
      <c r="Q10" s="227">
        <v>10</v>
      </c>
      <c r="R10" s="226">
        <v>76</v>
      </c>
      <c r="S10" s="225" t="s">
        <v>86</v>
      </c>
      <c r="T10" s="230">
        <v>13</v>
      </c>
      <c r="U10" s="228">
        <v>54</v>
      </c>
      <c r="V10" s="229" t="s">
        <v>85</v>
      </c>
      <c r="W10" s="227">
        <v>9</v>
      </c>
      <c r="X10" s="228">
        <v>52</v>
      </c>
      <c r="Y10" s="225" t="s">
        <v>84</v>
      </c>
      <c r="Z10" s="227">
        <v>4</v>
      </c>
      <c r="AA10" s="226">
        <v>22</v>
      </c>
      <c r="AB10" s="225" t="s">
        <v>83</v>
      </c>
    </row>
    <row r="11" spans="1:28">
      <c r="K11" s="223"/>
      <c r="L11" s="223"/>
      <c r="M11" s="223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30" customHeight="1">
      <c r="K12" s="223"/>
      <c r="L12" s="223"/>
      <c r="M12" s="223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</row>
    <row r="13" spans="1:28">
      <c r="K13" s="223"/>
      <c r="L13" s="223"/>
      <c r="M13" s="223"/>
      <c r="N13" s="223"/>
      <c r="O13" s="223"/>
      <c r="P13" s="223"/>
      <c r="Q13" s="223"/>
      <c r="R13" s="223"/>
      <c r="S13" s="223"/>
      <c r="W13" s="223"/>
      <c r="X13" s="223"/>
      <c r="Y13" s="223"/>
    </row>
    <row r="14" spans="1:28">
      <c r="K14" s="223"/>
      <c r="L14" s="223"/>
      <c r="M14" s="223"/>
      <c r="N14" s="223"/>
      <c r="O14" s="223"/>
      <c r="P14" s="223"/>
      <c r="Q14" s="223"/>
      <c r="R14" s="223"/>
      <c r="S14" s="223"/>
      <c r="W14" s="223"/>
      <c r="X14" s="223"/>
      <c r="Y14" s="223"/>
    </row>
    <row r="15" spans="1:28">
      <c r="K15" s="223"/>
      <c r="L15" s="223"/>
      <c r="M15" s="223"/>
      <c r="N15" s="223"/>
      <c r="O15" s="223"/>
      <c r="P15" s="223"/>
      <c r="Q15" s="223"/>
      <c r="R15" s="223"/>
      <c r="S15" s="223"/>
      <c r="W15" s="223"/>
      <c r="X15" s="223"/>
      <c r="Y15" s="223"/>
    </row>
    <row r="16" spans="1:28">
      <c r="K16" s="223"/>
      <c r="L16" s="223"/>
      <c r="M16" s="223"/>
      <c r="N16" s="223"/>
      <c r="O16" s="223"/>
      <c r="P16" s="223"/>
      <c r="Q16" s="223"/>
      <c r="R16" s="223"/>
      <c r="S16" s="223"/>
      <c r="W16" s="223"/>
      <c r="X16" s="223"/>
      <c r="Y16" s="223"/>
    </row>
    <row r="17" spans="11:25">
      <c r="K17" s="223"/>
      <c r="L17" s="223"/>
      <c r="M17" s="223"/>
      <c r="N17" s="223"/>
      <c r="O17" s="223"/>
      <c r="P17" s="223"/>
      <c r="Q17" s="223"/>
      <c r="R17" s="223"/>
      <c r="S17" s="223"/>
      <c r="W17" s="223"/>
      <c r="X17" s="223"/>
      <c r="Y17" s="223"/>
    </row>
    <row r="18" spans="11:25">
      <c r="K18" s="223"/>
      <c r="L18" s="223"/>
      <c r="M18" s="223"/>
      <c r="N18" s="223"/>
      <c r="O18" s="223"/>
      <c r="P18" s="223"/>
      <c r="Q18" s="223"/>
      <c r="R18" s="223"/>
      <c r="S18" s="223"/>
      <c r="W18" s="223"/>
      <c r="X18" s="223"/>
      <c r="Y18" s="223"/>
    </row>
    <row r="19" spans="11:25">
      <c r="K19" s="223"/>
      <c r="L19" s="223"/>
      <c r="M19" s="223"/>
      <c r="N19" s="223"/>
      <c r="O19" s="223"/>
      <c r="P19" s="223"/>
      <c r="Q19" s="223"/>
      <c r="R19" s="223"/>
      <c r="S19" s="223"/>
      <c r="W19" s="223"/>
      <c r="X19" s="223"/>
      <c r="Y19" s="223"/>
    </row>
    <row r="20" spans="11:25">
      <c r="K20" s="223"/>
      <c r="L20" s="223"/>
      <c r="M20" s="223"/>
      <c r="N20" s="223"/>
      <c r="O20" s="223"/>
      <c r="P20" s="223"/>
      <c r="Q20" s="223"/>
      <c r="R20" s="223"/>
      <c r="S20" s="223"/>
      <c r="W20" s="223"/>
      <c r="X20" s="223"/>
      <c r="Y20" s="223"/>
    </row>
    <row r="21" spans="11:25">
      <c r="K21" s="223"/>
      <c r="L21" s="223"/>
      <c r="M21" s="223"/>
      <c r="N21" s="223"/>
      <c r="O21" s="223"/>
      <c r="P21" s="223"/>
      <c r="Q21" s="223"/>
      <c r="R21" s="223"/>
      <c r="S21" s="223"/>
      <c r="W21" s="223"/>
      <c r="X21" s="223"/>
      <c r="Y21" s="223"/>
    </row>
    <row r="22" spans="11:25">
      <c r="K22" s="223"/>
      <c r="L22" s="223"/>
      <c r="M22" s="223"/>
      <c r="N22" s="223"/>
      <c r="O22" s="223"/>
      <c r="P22" s="223"/>
      <c r="Q22" s="223"/>
      <c r="R22" s="223"/>
      <c r="S22" s="223"/>
      <c r="W22" s="223"/>
      <c r="X22" s="223"/>
      <c r="Y22" s="223"/>
    </row>
    <row r="23" spans="11:25">
      <c r="K23" s="223"/>
      <c r="L23" s="223"/>
      <c r="M23" s="223"/>
      <c r="N23" s="223"/>
      <c r="O23" s="223"/>
      <c r="P23" s="223"/>
      <c r="Q23" s="223"/>
      <c r="R23" s="223"/>
      <c r="S23" s="223"/>
      <c r="W23" s="223"/>
      <c r="X23" s="223"/>
      <c r="Y23" s="223"/>
    </row>
    <row r="24" spans="11:25">
      <c r="K24" s="223"/>
      <c r="L24" s="223"/>
      <c r="M24" s="223"/>
      <c r="N24" s="223"/>
      <c r="O24" s="223"/>
      <c r="P24" s="223"/>
      <c r="Q24" s="223"/>
      <c r="R24" s="223"/>
      <c r="S24" s="223"/>
      <c r="W24" s="223"/>
      <c r="X24" s="223"/>
      <c r="Y24" s="223"/>
    </row>
    <row r="25" spans="11:25">
      <c r="K25" s="223"/>
      <c r="L25" s="223"/>
      <c r="M25" s="223"/>
      <c r="N25" s="223"/>
      <c r="O25" s="223"/>
      <c r="P25" s="223"/>
      <c r="Q25" s="223"/>
      <c r="R25" s="223"/>
      <c r="S25" s="223"/>
      <c r="W25" s="223"/>
      <c r="X25" s="223"/>
      <c r="Y25" s="223"/>
    </row>
    <row r="26" spans="11:25">
      <c r="K26" s="223"/>
      <c r="L26" s="223"/>
      <c r="M26" s="223"/>
      <c r="N26" s="223"/>
      <c r="O26" s="223"/>
      <c r="P26" s="223"/>
      <c r="Q26" s="223"/>
      <c r="R26" s="223"/>
      <c r="S26" s="223"/>
      <c r="W26" s="223"/>
      <c r="X26" s="223"/>
      <c r="Y26" s="223"/>
    </row>
    <row r="27" spans="11:25">
      <c r="K27" s="223"/>
      <c r="L27" s="223"/>
      <c r="M27" s="223"/>
      <c r="N27" s="223"/>
      <c r="O27" s="223"/>
      <c r="P27" s="223"/>
      <c r="Q27" s="223"/>
      <c r="R27" s="223"/>
      <c r="S27" s="223"/>
      <c r="W27" s="223"/>
      <c r="X27" s="223"/>
      <c r="Y27" s="223"/>
    </row>
    <row r="28" spans="11:25">
      <c r="K28" s="223"/>
      <c r="L28" s="223"/>
      <c r="M28" s="223"/>
      <c r="N28" s="223"/>
      <c r="O28" s="223"/>
      <c r="P28" s="223"/>
      <c r="Q28" s="223"/>
      <c r="R28" s="223"/>
      <c r="S28" s="223"/>
      <c r="W28" s="223"/>
      <c r="X28" s="223"/>
      <c r="Y28" s="223"/>
    </row>
    <row r="29" spans="11:25">
      <c r="K29" s="223"/>
      <c r="L29" s="223"/>
      <c r="M29" s="223"/>
      <c r="N29" s="223"/>
      <c r="O29" s="223"/>
      <c r="P29" s="223"/>
      <c r="Q29" s="223"/>
      <c r="R29" s="223"/>
      <c r="S29" s="223"/>
      <c r="W29" s="223"/>
      <c r="X29" s="223"/>
      <c r="Y29" s="223"/>
    </row>
    <row r="30" spans="11:25">
      <c r="K30" s="223"/>
      <c r="L30" s="223"/>
      <c r="M30" s="223"/>
      <c r="N30" s="223"/>
      <c r="O30" s="223"/>
      <c r="P30" s="223"/>
      <c r="Q30" s="223"/>
      <c r="R30" s="223"/>
      <c r="S30" s="223"/>
      <c r="W30" s="223"/>
      <c r="X30" s="223"/>
      <c r="Y30" s="223"/>
    </row>
    <row r="31" spans="11:25">
      <c r="K31" s="223"/>
      <c r="L31" s="223"/>
      <c r="M31" s="223"/>
      <c r="N31" s="223"/>
      <c r="O31" s="223"/>
      <c r="P31" s="223"/>
      <c r="Q31" s="223"/>
      <c r="R31" s="223"/>
      <c r="S31" s="223"/>
      <c r="W31" s="223"/>
      <c r="X31" s="223"/>
      <c r="Y31" s="223"/>
    </row>
    <row r="32" spans="11:25">
      <c r="K32" s="223"/>
      <c r="L32" s="223"/>
      <c r="M32" s="223"/>
      <c r="N32" s="223"/>
      <c r="O32" s="223"/>
      <c r="P32" s="223"/>
      <c r="Q32" s="223"/>
      <c r="R32" s="223"/>
      <c r="S32" s="223"/>
      <c r="W32" s="223"/>
      <c r="X32" s="223"/>
      <c r="Y32" s="223"/>
    </row>
    <row r="33" spans="11:25">
      <c r="K33" s="223"/>
      <c r="L33" s="223"/>
      <c r="M33" s="223"/>
      <c r="N33" s="223"/>
      <c r="O33" s="223"/>
      <c r="P33" s="223"/>
      <c r="Q33" s="223"/>
      <c r="R33" s="223"/>
      <c r="S33" s="223"/>
      <c r="W33" s="223"/>
      <c r="X33" s="223"/>
      <c r="Y33" s="223"/>
    </row>
    <row r="34" spans="11:25">
      <c r="K34" s="223"/>
      <c r="L34" s="223"/>
      <c r="M34" s="223"/>
      <c r="N34" s="223"/>
      <c r="O34" s="223"/>
      <c r="P34" s="223"/>
      <c r="Q34" s="223"/>
      <c r="R34" s="223"/>
      <c r="S34" s="223"/>
      <c r="W34" s="223"/>
      <c r="X34" s="223"/>
      <c r="Y34" s="223"/>
    </row>
    <row r="35" spans="11:25">
      <c r="K35" s="223"/>
      <c r="L35" s="223"/>
      <c r="M35" s="223"/>
      <c r="N35" s="223"/>
      <c r="O35" s="223"/>
      <c r="P35" s="223"/>
      <c r="Q35" s="223"/>
      <c r="R35" s="223"/>
      <c r="S35" s="223"/>
      <c r="W35" s="223"/>
      <c r="X35" s="223"/>
      <c r="Y35" s="223"/>
    </row>
    <row r="36" spans="11:25">
      <c r="K36" s="223"/>
      <c r="L36" s="223"/>
      <c r="M36" s="223"/>
      <c r="N36" s="223"/>
      <c r="O36" s="223"/>
      <c r="P36" s="223"/>
      <c r="Q36" s="223"/>
      <c r="R36" s="223"/>
      <c r="S36" s="223"/>
      <c r="W36" s="223"/>
      <c r="X36" s="223"/>
      <c r="Y36" s="223"/>
    </row>
    <row r="37" spans="11:25">
      <c r="K37" s="223"/>
      <c r="L37" s="223"/>
      <c r="M37" s="223"/>
      <c r="N37" s="223"/>
      <c r="O37" s="223"/>
      <c r="P37" s="223"/>
      <c r="Q37" s="223"/>
      <c r="R37" s="223"/>
      <c r="S37" s="223"/>
      <c r="W37" s="223"/>
      <c r="X37" s="223"/>
      <c r="Y37" s="223"/>
    </row>
    <row r="38" spans="11:25">
      <c r="K38" s="223"/>
      <c r="L38" s="223"/>
      <c r="M38" s="223"/>
      <c r="N38" s="223"/>
      <c r="O38" s="223"/>
      <c r="P38" s="223"/>
      <c r="Q38" s="223"/>
      <c r="R38" s="223"/>
      <c r="S38" s="223"/>
      <c r="W38" s="223"/>
      <c r="X38" s="223"/>
      <c r="Y38" s="223"/>
    </row>
    <row r="39" spans="11:25">
      <c r="K39" s="223"/>
      <c r="L39" s="223"/>
      <c r="M39" s="223"/>
      <c r="N39" s="223"/>
      <c r="O39" s="223"/>
      <c r="P39" s="223"/>
      <c r="Q39" s="223"/>
      <c r="R39" s="223"/>
      <c r="S39" s="223"/>
      <c r="W39" s="223"/>
      <c r="X39" s="223"/>
      <c r="Y39" s="223"/>
    </row>
    <row r="40" spans="11:25">
      <c r="K40" s="223"/>
      <c r="L40" s="223"/>
      <c r="M40" s="223"/>
      <c r="N40" s="223"/>
      <c r="O40" s="223"/>
      <c r="P40" s="223"/>
      <c r="Q40" s="223"/>
      <c r="R40" s="223"/>
      <c r="S40" s="223"/>
      <c r="W40" s="223"/>
      <c r="X40" s="223"/>
      <c r="Y40" s="223"/>
    </row>
    <row r="41" spans="11:25">
      <c r="K41" s="223"/>
      <c r="L41" s="223"/>
      <c r="M41" s="223"/>
      <c r="N41" s="223"/>
      <c r="O41" s="223"/>
      <c r="P41" s="223"/>
      <c r="Q41" s="223"/>
      <c r="R41" s="223"/>
      <c r="S41" s="223"/>
      <c r="W41" s="223"/>
      <c r="X41" s="223"/>
      <c r="Y41" s="223"/>
    </row>
    <row r="42" spans="11:25">
      <c r="K42" s="223"/>
      <c r="L42" s="223"/>
      <c r="M42" s="223"/>
      <c r="N42" s="223"/>
      <c r="O42" s="223"/>
      <c r="P42" s="223"/>
      <c r="Q42" s="223"/>
      <c r="R42" s="223"/>
      <c r="S42" s="223"/>
      <c r="W42" s="223"/>
      <c r="X42" s="223"/>
      <c r="Y42" s="223"/>
    </row>
    <row r="43" spans="11:25">
      <c r="K43" s="223"/>
      <c r="L43" s="223"/>
      <c r="M43" s="223"/>
      <c r="N43" s="223"/>
      <c r="O43" s="223"/>
      <c r="P43" s="223"/>
      <c r="Q43" s="223"/>
      <c r="R43" s="223"/>
      <c r="S43" s="223"/>
      <c r="W43" s="223"/>
      <c r="X43" s="223"/>
      <c r="Y43" s="223"/>
    </row>
    <row r="44" spans="11:25">
      <c r="K44" s="223"/>
      <c r="L44" s="223"/>
      <c r="M44" s="223"/>
      <c r="N44" s="223"/>
      <c r="O44" s="223"/>
      <c r="P44" s="223"/>
      <c r="Q44" s="223"/>
      <c r="R44" s="223"/>
      <c r="S44" s="223"/>
      <c r="W44" s="223"/>
      <c r="X44" s="223"/>
      <c r="Y44" s="223"/>
    </row>
    <row r="45" spans="11:25">
      <c r="K45" s="223"/>
      <c r="L45" s="223"/>
      <c r="M45" s="223"/>
      <c r="N45" s="223"/>
      <c r="O45" s="223"/>
      <c r="P45" s="223"/>
      <c r="Q45" s="223"/>
      <c r="R45" s="223"/>
      <c r="S45" s="223"/>
      <c r="W45" s="223"/>
      <c r="X45" s="223"/>
      <c r="Y45" s="223"/>
    </row>
    <row r="46" spans="11:25">
      <c r="K46" s="223"/>
      <c r="L46" s="223"/>
      <c r="M46" s="223"/>
      <c r="N46" s="223"/>
      <c r="O46" s="223"/>
      <c r="P46" s="223"/>
      <c r="Q46" s="223"/>
      <c r="R46" s="223"/>
      <c r="S46" s="223"/>
      <c r="W46" s="223"/>
      <c r="X46" s="223"/>
      <c r="Y46" s="223"/>
    </row>
    <row r="47" spans="11:25">
      <c r="K47" s="223"/>
      <c r="L47" s="223"/>
      <c r="M47" s="223"/>
      <c r="N47" s="223"/>
      <c r="O47" s="223"/>
      <c r="P47" s="223"/>
      <c r="Q47" s="223"/>
      <c r="R47" s="223"/>
      <c r="S47" s="223"/>
      <c r="W47" s="223"/>
      <c r="X47" s="223"/>
      <c r="Y47" s="223"/>
    </row>
    <row r="48" spans="11:25">
      <c r="K48" s="223"/>
      <c r="L48" s="223"/>
      <c r="M48" s="223"/>
      <c r="N48" s="223"/>
      <c r="O48" s="223"/>
      <c r="P48" s="223"/>
      <c r="Q48" s="223"/>
      <c r="R48" s="223"/>
      <c r="S48" s="223"/>
      <c r="W48" s="223"/>
      <c r="X48" s="223"/>
      <c r="Y48" s="223"/>
    </row>
    <row r="49" spans="11:25">
      <c r="K49" s="223"/>
      <c r="L49" s="223"/>
      <c r="M49" s="223"/>
      <c r="N49" s="223"/>
      <c r="O49" s="223"/>
      <c r="P49" s="223"/>
      <c r="Q49" s="223"/>
      <c r="R49" s="223"/>
      <c r="S49" s="223"/>
      <c r="W49" s="223"/>
      <c r="X49" s="223"/>
      <c r="Y49" s="223"/>
    </row>
    <row r="50" spans="11:25">
      <c r="K50" s="223"/>
      <c r="L50" s="223"/>
      <c r="M50" s="223"/>
      <c r="N50" s="223"/>
      <c r="O50" s="223"/>
      <c r="P50" s="223"/>
      <c r="Q50" s="223"/>
      <c r="R50" s="223"/>
      <c r="S50" s="223"/>
      <c r="W50" s="223"/>
      <c r="X50" s="223"/>
      <c r="Y50" s="223"/>
    </row>
    <row r="51" spans="11:25">
      <c r="K51" s="223"/>
      <c r="L51" s="223"/>
      <c r="M51" s="223"/>
      <c r="N51" s="223"/>
      <c r="O51" s="223"/>
      <c r="P51" s="223"/>
      <c r="Q51" s="223"/>
      <c r="R51" s="223"/>
      <c r="S51" s="223"/>
      <c r="W51" s="223"/>
      <c r="X51" s="223"/>
      <c r="Y51" s="223"/>
    </row>
    <row r="52" spans="11:25">
      <c r="K52" s="223"/>
      <c r="L52" s="223"/>
      <c r="M52" s="223"/>
      <c r="N52" s="223"/>
      <c r="O52" s="223"/>
      <c r="P52" s="223"/>
      <c r="Q52" s="223"/>
      <c r="R52" s="223"/>
      <c r="S52" s="223"/>
      <c r="W52" s="223"/>
      <c r="X52" s="223"/>
      <c r="Y52" s="223"/>
    </row>
    <row r="53" spans="11:25">
      <c r="K53" s="223"/>
      <c r="L53" s="223"/>
      <c r="M53" s="223"/>
      <c r="N53" s="223"/>
      <c r="O53" s="223"/>
      <c r="P53" s="223"/>
      <c r="Q53" s="223"/>
      <c r="R53" s="223"/>
      <c r="S53" s="223"/>
      <c r="W53" s="223"/>
      <c r="X53" s="223"/>
      <c r="Y53" s="223"/>
    </row>
    <row r="54" spans="11:25">
      <c r="K54" s="223"/>
      <c r="L54" s="223"/>
      <c r="M54" s="223"/>
      <c r="N54" s="223"/>
      <c r="O54" s="223"/>
      <c r="P54" s="223"/>
      <c r="Q54" s="223"/>
      <c r="R54" s="223"/>
      <c r="S54" s="223"/>
      <c r="W54" s="223"/>
      <c r="X54" s="223"/>
      <c r="Y54" s="223"/>
    </row>
    <row r="55" spans="11:25">
      <c r="K55" s="223"/>
      <c r="L55" s="223"/>
      <c r="M55" s="223"/>
      <c r="N55" s="223"/>
      <c r="O55" s="223"/>
      <c r="P55" s="223"/>
      <c r="Q55" s="223"/>
      <c r="R55" s="223"/>
      <c r="S55" s="223"/>
      <c r="W55" s="223"/>
      <c r="X55" s="223"/>
      <c r="Y55" s="223"/>
    </row>
    <row r="56" spans="11:25">
      <c r="K56" s="223"/>
      <c r="L56" s="223"/>
      <c r="M56" s="223"/>
      <c r="N56" s="223"/>
      <c r="O56" s="223"/>
      <c r="P56" s="223"/>
      <c r="Q56" s="223"/>
      <c r="R56" s="223"/>
      <c r="S56" s="223"/>
      <c r="W56" s="223"/>
      <c r="X56" s="223"/>
      <c r="Y56" s="223"/>
    </row>
    <row r="57" spans="11:25">
      <c r="K57" s="223"/>
      <c r="L57" s="223"/>
      <c r="M57" s="223"/>
      <c r="N57" s="223"/>
      <c r="O57" s="223"/>
      <c r="P57" s="223"/>
      <c r="Q57" s="223"/>
      <c r="R57" s="223"/>
      <c r="S57" s="223"/>
      <c r="W57" s="223"/>
      <c r="X57" s="223"/>
      <c r="Y57" s="223"/>
    </row>
    <row r="58" spans="11:25">
      <c r="K58" s="223"/>
      <c r="L58" s="223"/>
      <c r="M58" s="223"/>
      <c r="N58" s="223"/>
      <c r="O58" s="223"/>
      <c r="P58" s="223"/>
      <c r="Q58" s="223"/>
      <c r="R58" s="223"/>
      <c r="S58" s="223"/>
      <c r="W58" s="223"/>
      <c r="X58" s="223"/>
      <c r="Y58" s="223"/>
    </row>
    <row r="59" spans="11:25">
      <c r="K59" s="223"/>
      <c r="L59" s="223"/>
      <c r="M59" s="223"/>
      <c r="N59" s="223"/>
      <c r="O59" s="223"/>
      <c r="P59" s="223"/>
      <c r="Q59" s="223"/>
      <c r="R59" s="223"/>
      <c r="S59" s="223"/>
      <c r="W59" s="223"/>
      <c r="X59" s="223"/>
      <c r="Y59" s="223"/>
    </row>
    <row r="60" spans="11:25">
      <c r="K60" s="223"/>
      <c r="L60" s="223"/>
      <c r="M60" s="223"/>
      <c r="N60" s="223"/>
      <c r="O60" s="223"/>
      <c r="P60" s="223"/>
      <c r="Q60" s="223"/>
      <c r="R60" s="223"/>
      <c r="S60" s="223"/>
      <c r="W60" s="223"/>
      <c r="X60" s="223"/>
      <c r="Y60" s="223"/>
    </row>
    <row r="61" spans="11:25">
      <c r="K61" s="223"/>
      <c r="L61" s="223"/>
      <c r="M61" s="223"/>
      <c r="N61" s="223"/>
      <c r="O61" s="223"/>
      <c r="P61" s="223"/>
      <c r="Q61" s="223"/>
      <c r="R61" s="223"/>
      <c r="S61" s="223"/>
      <c r="W61" s="223"/>
      <c r="X61" s="223"/>
      <c r="Y61" s="223"/>
    </row>
    <row r="62" spans="11:25">
      <c r="K62" s="223"/>
      <c r="L62" s="223"/>
      <c r="M62" s="223"/>
      <c r="N62" s="223"/>
      <c r="O62" s="223"/>
      <c r="P62" s="223"/>
      <c r="Q62" s="223"/>
      <c r="R62" s="223"/>
      <c r="S62" s="223"/>
      <c r="W62" s="223"/>
      <c r="X62" s="223"/>
      <c r="Y62" s="223"/>
    </row>
  </sheetData>
  <mergeCells count="12">
    <mergeCell ref="A3:A4"/>
    <mergeCell ref="E3:G3"/>
    <mergeCell ref="H3:J3"/>
    <mergeCell ref="K3:M3"/>
    <mergeCell ref="N11:AB12"/>
    <mergeCell ref="B3:D3"/>
    <mergeCell ref="C1:M1"/>
    <mergeCell ref="N3:P3"/>
    <mergeCell ref="Q3:S3"/>
    <mergeCell ref="W3:Y3"/>
    <mergeCell ref="Z3:AB3"/>
    <mergeCell ref="T3:V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5" zoomScale="80" zoomScaleNormal="70" zoomScaleSheetLayoutView="80" workbookViewId="0">
      <selection activeCell="A20" sqref="A20:E20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27" t="s">
        <v>23</v>
      </c>
      <c r="B1" s="327"/>
      <c r="C1" s="327"/>
      <c r="D1" s="327"/>
      <c r="E1" s="327"/>
    </row>
    <row r="2" spans="1:11" ht="23.25" customHeight="1">
      <c r="A2" s="327" t="s">
        <v>48</v>
      </c>
      <c r="B2" s="327"/>
      <c r="C2" s="327"/>
      <c r="D2" s="327"/>
      <c r="E2" s="327"/>
    </row>
    <row r="3" spans="1:11" ht="6" customHeight="1">
      <c r="A3" s="47"/>
    </row>
    <row r="4" spans="1:11" s="2" customFormat="1" ht="23.25" customHeight="1">
      <c r="A4" s="313"/>
      <c r="B4" s="305" t="s">
        <v>73</v>
      </c>
      <c r="C4" s="305" t="s">
        <v>74</v>
      </c>
      <c r="D4" s="329" t="s">
        <v>1</v>
      </c>
      <c r="E4" s="330"/>
    </row>
    <row r="5" spans="1:11" s="2" customFormat="1" ht="32.25" customHeight="1">
      <c r="A5" s="313"/>
      <c r="B5" s="306"/>
      <c r="C5" s="306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9" t="s">
        <v>61</v>
      </c>
      <c r="B7" s="150">
        <v>5506</v>
      </c>
      <c r="C7" s="150">
        <v>2730</v>
      </c>
      <c r="D7" s="156">
        <f>C7/B7*100</f>
        <v>49.582273883036684</v>
      </c>
      <c r="E7" s="152">
        <f>C7-B7</f>
        <v>-2776</v>
      </c>
    </row>
    <row r="8" spans="1:11" s="2" customFormat="1" ht="31.5" customHeight="1">
      <c r="A8" s="8" t="s">
        <v>4</v>
      </c>
      <c r="B8" s="50">
        <v>4930</v>
      </c>
      <c r="C8" s="19">
        <v>2409</v>
      </c>
      <c r="D8" s="9">
        <f>C8/B8*100</f>
        <v>48.864097363083161</v>
      </c>
      <c r="E8" s="134">
        <f>C8-B8</f>
        <v>-2521</v>
      </c>
      <c r="K8" s="10"/>
    </row>
    <row r="9" spans="1:11" s="2" customFormat="1" ht="54.75" customHeight="1">
      <c r="A9" s="11" t="s">
        <v>5</v>
      </c>
      <c r="B9" s="19">
        <v>662</v>
      </c>
      <c r="C9" s="19">
        <v>336</v>
      </c>
      <c r="D9" s="9">
        <f t="shared" ref="D9:D12" si="0">C9/B9*100</f>
        <v>50.755287009063444</v>
      </c>
      <c r="E9" s="134">
        <f t="shared" ref="E9:E12" si="1">C9-B9</f>
        <v>-326</v>
      </c>
      <c r="K9" s="10"/>
    </row>
    <row r="10" spans="1:11" s="2" customFormat="1" ht="35.25" customHeight="1">
      <c r="A10" s="12" t="s">
        <v>6</v>
      </c>
      <c r="B10" s="19">
        <v>170</v>
      </c>
      <c r="C10" s="19">
        <v>110</v>
      </c>
      <c r="D10" s="9">
        <f t="shared" si="0"/>
        <v>64.705882352941174</v>
      </c>
      <c r="E10" s="134">
        <f t="shared" si="1"/>
        <v>-60</v>
      </c>
      <c r="K10" s="10"/>
    </row>
    <row r="11" spans="1:11" s="2" customFormat="1" ht="45.75" customHeight="1">
      <c r="A11" s="12" t="s">
        <v>7</v>
      </c>
      <c r="B11" s="133">
        <v>153</v>
      </c>
      <c r="C11" s="19">
        <v>34</v>
      </c>
      <c r="D11" s="9">
        <f t="shared" si="0"/>
        <v>22.222222222222221</v>
      </c>
      <c r="E11" s="134">
        <f t="shared" si="1"/>
        <v>-119</v>
      </c>
      <c r="K11" s="10"/>
    </row>
    <row r="12" spans="1:11" s="2" customFormat="1" ht="55.5" customHeight="1">
      <c r="A12" s="12" t="s">
        <v>8</v>
      </c>
      <c r="B12" s="19">
        <v>3439</v>
      </c>
      <c r="C12" s="19">
        <v>1403</v>
      </c>
      <c r="D12" s="9">
        <f t="shared" si="0"/>
        <v>40.796743239313756</v>
      </c>
      <c r="E12" s="134">
        <f t="shared" si="1"/>
        <v>-2036</v>
      </c>
      <c r="K12" s="10"/>
    </row>
    <row r="13" spans="1:11" s="2" customFormat="1" ht="12.75" customHeight="1">
      <c r="A13" s="309" t="s">
        <v>9</v>
      </c>
      <c r="B13" s="310"/>
      <c r="C13" s="310"/>
      <c r="D13" s="310"/>
      <c r="E13" s="310"/>
      <c r="K13" s="10"/>
    </row>
    <row r="14" spans="1:11" s="2" customFormat="1" ht="15" customHeight="1">
      <c r="A14" s="311"/>
      <c r="B14" s="312"/>
      <c r="C14" s="312"/>
      <c r="D14" s="312"/>
      <c r="E14" s="312"/>
      <c r="K14" s="10"/>
    </row>
    <row r="15" spans="1:11" s="2" customFormat="1" ht="20.25" customHeight="1">
      <c r="A15" s="303" t="s">
        <v>0</v>
      </c>
      <c r="B15" s="313" t="s">
        <v>75</v>
      </c>
      <c r="C15" s="313" t="s">
        <v>76</v>
      </c>
      <c r="D15" s="329" t="s">
        <v>1</v>
      </c>
      <c r="E15" s="330"/>
      <c r="K15" s="10"/>
    </row>
    <row r="16" spans="1:11" ht="35.25" customHeight="1">
      <c r="A16" s="304"/>
      <c r="B16" s="313"/>
      <c r="C16" s="313"/>
      <c r="D16" s="3" t="s">
        <v>2</v>
      </c>
      <c r="E16" s="4" t="s">
        <v>10</v>
      </c>
      <c r="K16" s="10"/>
    </row>
    <row r="17" spans="1:11" ht="24" customHeight="1">
      <c r="A17" s="162" t="s">
        <v>61</v>
      </c>
      <c r="B17" s="148">
        <v>3312</v>
      </c>
      <c r="C17" s="148">
        <v>1285</v>
      </c>
      <c r="D17" s="157">
        <f>C17/B17*100</f>
        <v>38.798309178743963</v>
      </c>
      <c r="E17" s="184">
        <f>C17-B17</f>
        <v>-2027</v>
      </c>
      <c r="K17" s="10"/>
    </row>
    <row r="18" spans="1:11" ht="25.5" customHeight="1">
      <c r="A18" s="13" t="s">
        <v>4</v>
      </c>
      <c r="B18" s="52">
        <v>3024</v>
      </c>
      <c r="C18" s="51">
        <v>1089</v>
      </c>
      <c r="D18" s="48">
        <f t="shared" ref="D18:D19" si="2">C18/B18*100</f>
        <v>36.011904761904759</v>
      </c>
      <c r="E18" s="53">
        <f t="shared" ref="E18:E19" si="3">C18-B18</f>
        <v>-1935</v>
      </c>
      <c r="K18" s="10"/>
    </row>
    <row r="19" spans="1:11" ht="43.5" customHeight="1">
      <c r="A19" s="13" t="s">
        <v>11</v>
      </c>
      <c r="B19" s="52">
        <v>2422</v>
      </c>
      <c r="C19" s="51">
        <v>423</v>
      </c>
      <c r="D19" s="48">
        <f t="shared" si="2"/>
        <v>17.464905037159372</v>
      </c>
      <c r="E19" s="53">
        <f t="shared" si="3"/>
        <v>-1999</v>
      </c>
      <c r="K19" s="10"/>
    </row>
    <row r="20" spans="1:11" ht="53.4" customHeight="1">
      <c r="A20" s="326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26"/>
      <c r="C20" s="326"/>
      <c r="D20" s="326"/>
      <c r="E20" s="32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2023-03-16T08:35:06Z</cp:lastPrinted>
  <dcterms:created xsi:type="dcterms:W3CDTF">2021-01-25T09:15:06Z</dcterms:created>
  <dcterms:modified xsi:type="dcterms:W3CDTF">2023-05-15T06:32:17Z</dcterms:modified>
</cp:coreProperties>
</file>