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'10'!$A$1:$AB$11</definedName>
    <definedName name="_xlnm.Print_Area" localSheetId="10">'11'!$A$1:$D$20</definedName>
    <definedName name="_xlnm.Print_Area" localSheetId="11">'12'!$A$1:$K$11</definedName>
    <definedName name="_xlnm.Print_Area" localSheetId="12">'13'!$A$1:$K$10</definedName>
    <definedName name="_xlnm.Print_Area" localSheetId="13">'14'!$A$1:$I$20</definedName>
    <definedName name="_xlnm.Print_Area" localSheetId="14">'15'!$A$1:$AB$13</definedName>
    <definedName name="_xlnm.Print_Area" localSheetId="15">'16'!$A$1:$AB$12</definedName>
    <definedName name="_xlnm.Print_Area" localSheetId="1">'2'!$A$1:$AB$10</definedName>
    <definedName name="_xlnm.Print_Area" localSheetId="2">'3'!$A$1:$E$18</definedName>
    <definedName name="_xlnm.Print_Area" localSheetId="3">'4'!$A$1:$AB$10</definedName>
    <definedName name="_xlnm.Print_Area" localSheetId="4">'5'!$A$1:$E$19</definedName>
    <definedName name="_xlnm.Print_Area" localSheetId="5">'6'!$A$1:$AB$12</definedName>
    <definedName name="_xlnm.Print_Area" localSheetId="6">'7'!$A$1:$E$20</definedName>
    <definedName name="_xlnm.Print_Area" localSheetId="7">'8'!$A$1:$AB$12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8" i="25" l="1"/>
  <c r="D18" i="25"/>
  <c r="E17" i="25"/>
  <c r="D17" i="25"/>
  <c r="E16" i="25"/>
  <c r="D16" i="25"/>
  <c r="E11" i="25"/>
  <c r="D11" i="25"/>
  <c r="E10" i="25"/>
  <c r="D10" i="25"/>
  <c r="E9" i="25"/>
  <c r="D9" i="25"/>
  <c r="E8" i="25"/>
  <c r="D8" i="25"/>
  <c r="E7" i="25"/>
  <c r="D7" i="25"/>
  <c r="E6" i="25"/>
  <c r="D6" i="25"/>
  <c r="AB10" i="24"/>
  <c r="Y10" i="24"/>
  <c r="V10" i="24"/>
  <c r="S10" i="24"/>
  <c r="M10" i="24"/>
  <c r="J10" i="24"/>
  <c r="G10" i="24"/>
  <c r="D10" i="24"/>
  <c r="AB9" i="24"/>
  <c r="Y9" i="24"/>
  <c r="V9" i="24"/>
  <c r="S9" i="24"/>
  <c r="P9" i="24"/>
  <c r="M9" i="24"/>
  <c r="J9" i="24"/>
  <c r="G9" i="24"/>
  <c r="D9" i="24"/>
  <c r="AB8" i="24"/>
  <c r="Y8" i="24"/>
  <c r="V8" i="24"/>
  <c r="S8" i="24"/>
  <c r="P8" i="24"/>
  <c r="M8" i="24"/>
  <c r="J8" i="24"/>
  <c r="G8" i="24"/>
  <c r="D8" i="24"/>
  <c r="AB7" i="24"/>
  <c r="Y7" i="24"/>
  <c r="V7" i="24"/>
  <c r="S7" i="24"/>
  <c r="P7" i="24"/>
  <c r="M7" i="24"/>
  <c r="J7" i="24"/>
  <c r="G7" i="24"/>
  <c r="D7" i="24"/>
  <c r="AA6" i="24"/>
  <c r="AB6" i="24" s="1"/>
  <c r="Z6" i="24"/>
  <c r="X6" i="24"/>
  <c r="Y6" i="24" s="1"/>
  <c r="W6" i="24"/>
  <c r="U6" i="24"/>
  <c r="V6" i="24" s="1"/>
  <c r="T6" i="24"/>
  <c r="R6" i="24"/>
  <c r="S6" i="24" s="1"/>
  <c r="Q6" i="24"/>
  <c r="O6" i="24"/>
  <c r="P6" i="24" s="1"/>
  <c r="N6" i="24"/>
  <c r="L6" i="24"/>
  <c r="K6" i="24"/>
  <c r="M6" i="24" s="1"/>
  <c r="I6" i="24"/>
  <c r="J6" i="24" s="1"/>
  <c r="H6" i="24"/>
  <c r="F6" i="24"/>
  <c r="E6" i="24"/>
  <c r="G6" i="24" s="1"/>
  <c r="C6" i="24"/>
  <c r="D6" i="24" s="1"/>
  <c r="B6" i="24"/>
  <c r="E17" i="23"/>
  <c r="D17" i="23"/>
  <c r="E16" i="23"/>
  <c r="D16" i="23"/>
  <c r="E15" i="23"/>
  <c r="D15" i="23"/>
  <c r="E10" i="23"/>
  <c r="D10" i="23"/>
  <c r="E9" i="23"/>
  <c r="D9" i="23"/>
  <c r="E8" i="23"/>
  <c r="E7" i="23"/>
  <c r="D7" i="23"/>
  <c r="E6" i="23"/>
  <c r="D6" i="23"/>
  <c r="E5" i="23"/>
  <c r="D5" i="23"/>
  <c r="AB10" i="22"/>
  <c r="Y10" i="22"/>
  <c r="V10" i="22"/>
  <c r="S10" i="22"/>
  <c r="P10" i="22"/>
  <c r="J10" i="22"/>
  <c r="G10" i="22"/>
  <c r="D10" i="22"/>
  <c r="AB9" i="22"/>
  <c r="Y9" i="22"/>
  <c r="V9" i="22"/>
  <c r="S9" i="22"/>
  <c r="P9" i="22"/>
  <c r="M9" i="22"/>
  <c r="J9" i="22"/>
  <c r="G9" i="22"/>
  <c r="D9" i="22"/>
  <c r="AB8" i="22"/>
  <c r="Y8" i="22"/>
  <c r="V8" i="22"/>
  <c r="S8" i="22"/>
  <c r="P8" i="22"/>
  <c r="J8" i="22"/>
  <c r="G8" i="22"/>
  <c r="D8" i="22"/>
  <c r="AB7" i="22"/>
  <c r="Y7" i="22"/>
  <c r="V7" i="22"/>
  <c r="S7" i="22"/>
  <c r="M7" i="22"/>
  <c r="J7" i="22"/>
  <c r="G7" i="22"/>
  <c r="D7" i="22"/>
  <c r="AA6" i="22"/>
  <c r="AB6" i="22" s="1"/>
  <c r="Z6" i="22"/>
  <c r="X6" i="22"/>
  <c r="Y6" i="22" s="1"/>
  <c r="W6" i="22"/>
  <c r="U6" i="22"/>
  <c r="V6" i="22" s="1"/>
  <c r="T6" i="22"/>
  <c r="R6" i="22"/>
  <c r="S6" i="22" s="1"/>
  <c r="Q6" i="22"/>
  <c r="O6" i="22"/>
  <c r="P6" i="22" s="1"/>
  <c r="N6" i="22"/>
  <c r="L6" i="22"/>
  <c r="K6" i="22"/>
  <c r="I6" i="22"/>
  <c r="J6" i="22" s="1"/>
  <c r="H6" i="22"/>
  <c r="F6" i="22"/>
  <c r="G6" i="22" s="1"/>
  <c r="E6" i="22"/>
  <c r="C6" i="22"/>
  <c r="D6" i="22" s="1"/>
  <c r="B6" i="22"/>
  <c r="E18" i="21"/>
  <c r="D18" i="21"/>
  <c r="E17" i="21"/>
  <c r="D17" i="21"/>
  <c r="E16" i="21"/>
  <c r="D16" i="21"/>
  <c r="E11" i="21"/>
  <c r="E10" i="21"/>
  <c r="E9" i="21"/>
  <c r="E8" i="21"/>
  <c r="E7" i="21"/>
  <c r="E6" i="21"/>
  <c r="AB10" i="20"/>
  <c r="Y10" i="20"/>
  <c r="V10" i="20"/>
  <c r="AB9" i="20"/>
  <c r="Y9" i="20"/>
  <c r="V9" i="20"/>
  <c r="AB8" i="20"/>
  <c r="Y8" i="20"/>
  <c r="V8" i="20"/>
  <c r="AB7" i="20"/>
  <c r="Y7" i="20"/>
  <c r="V7" i="20"/>
  <c r="AA6" i="20"/>
  <c r="AB6" i="20" s="1"/>
  <c r="Z6" i="20"/>
  <c r="X6" i="20"/>
  <c r="Y6" i="20" s="1"/>
  <c r="W6" i="20"/>
  <c r="U6" i="20"/>
  <c r="T6" i="20"/>
  <c r="V6" i="20" s="1"/>
  <c r="R6" i="20"/>
  <c r="Q6" i="20"/>
  <c r="O6" i="20"/>
  <c r="N6" i="20"/>
  <c r="L6" i="20"/>
  <c r="K6" i="20"/>
  <c r="I6" i="20"/>
  <c r="H6" i="20"/>
  <c r="F6" i="20"/>
  <c r="E6" i="20"/>
  <c r="C6" i="20"/>
  <c r="B6" i="20"/>
  <c r="V9" i="8" l="1"/>
  <c r="V10" i="8"/>
  <c r="V11" i="8"/>
  <c r="V12" i="8"/>
  <c r="P12" i="15" l="1"/>
  <c r="P12" i="16" l="1"/>
  <c r="M12" i="16"/>
  <c r="M11" i="10"/>
  <c r="P10" i="10"/>
  <c r="P11" i="10"/>
  <c r="P9" i="8"/>
  <c r="P10" i="8"/>
  <c r="P11" i="8"/>
  <c r="M11" i="8"/>
  <c r="M12" i="8"/>
  <c r="V8" i="10" l="1"/>
  <c r="V9" i="10"/>
  <c r="V10" i="10"/>
  <c r="V11" i="10"/>
  <c r="I18" i="14"/>
  <c r="H18" i="14"/>
  <c r="E18" i="14"/>
  <c r="D18" i="14"/>
  <c r="I8" i="14"/>
  <c r="H8" i="14"/>
  <c r="E8" i="14"/>
  <c r="D8" i="14"/>
  <c r="D9" i="15"/>
  <c r="D10" i="15"/>
  <c r="D11" i="15"/>
  <c r="D12" i="15"/>
  <c r="V9" i="15"/>
  <c r="V10" i="15"/>
  <c r="V11" i="15"/>
  <c r="V12" i="15"/>
  <c r="V9" i="16"/>
  <c r="V10" i="16"/>
  <c r="V11" i="16"/>
  <c r="V12" i="16"/>
  <c r="T8" i="16"/>
  <c r="D9" i="16"/>
  <c r="D10" i="16"/>
  <c r="D11" i="16"/>
  <c r="D12" i="16"/>
  <c r="U8" i="15" l="1"/>
  <c r="C8" i="15"/>
  <c r="U8" i="16"/>
  <c r="V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T8" i="8"/>
  <c r="C8" i="8"/>
  <c r="E16" i="7"/>
  <c r="D16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P10" i="15" l="1"/>
  <c r="P11" i="15"/>
  <c r="M10" i="15"/>
  <c r="M11" i="15"/>
  <c r="W8" i="15" l="1"/>
  <c r="M9" i="16" l="1"/>
  <c r="M10" i="16"/>
  <c r="B8" i="8" l="1"/>
  <c r="D8" i="8" s="1"/>
  <c r="T8" i="15" l="1"/>
  <c r="V8" i="15" s="1"/>
  <c r="T4" i="16"/>
  <c r="A21" i="14"/>
  <c r="B7" i="10"/>
  <c r="D7" i="10" s="1"/>
  <c r="U8" i="8"/>
  <c r="V8" i="8" s="1"/>
  <c r="P9" i="15" l="1"/>
  <c r="B8" i="15"/>
  <c r="D8" i="15" s="1"/>
  <c r="B8" i="16"/>
  <c r="D8" i="16" s="1"/>
  <c r="B6" i="19" l="1"/>
  <c r="I6" i="19" l="1"/>
  <c r="I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B9" i="8"/>
  <c r="AB10" i="8"/>
  <c r="AB11" i="8"/>
  <c r="AB12" i="8"/>
  <c r="Y9" i="8"/>
  <c r="Y10" i="8"/>
  <c r="Y11" i="8"/>
  <c r="Y12" i="8"/>
  <c r="S9" i="8"/>
  <c r="S10" i="8"/>
  <c r="S11" i="8"/>
  <c r="S12" i="8"/>
  <c r="G9" i="8"/>
  <c r="G10" i="8"/>
  <c r="G11" i="8"/>
  <c r="G12" i="8"/>
  <c r="G9" i="15"/>
  <c r="J9" i="15"/>
  <c r="M9" i="15"/>
  <c r="S9" i="15"/>
  <c r="Y9" i="15"/>
  <c r="AB9" i="15"/>
  <c r="G10" i="15"/>
  <c r="J10" i="15"/>
  <c r="S10" i="15"/>
  <c r="Y10" i="15"/>
  <c r="AB10" i="15"/>
  <c r="G11" i="15"/>
  <c r="J11" i="15"/>
  <c r="S11" i="15"/>
  <c r="Y11" i="15"/>
  <c r="AB11" i="15"/>
  <c r="G12" i="15"/>
  <c r="J12" i="15"/>
  <c r="S12" i="15"/>
  <c r="Y12" i="15"/>
  <c r="AB12" i="15"/>
  <c r="K6" i="19" l="1"/>
  <c r="J6" i="19"/>
  <c r="H6" i="19"/>
  <c r="G6" i="19"/>
  <c r="F6" i="19"/>
  <c r="E6" i="19"/>
  <c r="D6" i="19"/>
  <c r="C6" i="19"/>
  <c r="K7" i="18" l="1"/>
  <c r="J7" i="18"/>
  <c r="H7" i="18"/>
  <c r="G7" i="18"/>
  <c r="F7" i="18"/>
  <c r="E7" i="18"/>
  <c r="D7" i="18"/>
  <c r="C7" i="18"/>
  <c r="Y9" i="16" l="1"/>
  <c r="Y10" i="16"/>
  <c r="Y11" i="16"/>
  <c r="Y12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Z8" i="16"/>
  <c r="W8" i="16"/>
  <c r="S9" i="16"/>
  <c r="S10" i="16"/>
  <c r="S11" i="16"/>
  <c r="S12" i="16"/>
  <c r="Q8" i="16"/>
  <c r="P9" i="16"/>
  <c r="P11" i="16"/>
  <c r="N8" i="16"/>
  <c r="K8" i="16"/>
  <c r="J9" i="16"/>
  <c r="J10" i="16"/>
  <c r="J11" i="16"/>
  <c r="J12" i="16"/>
  <c r="H8" i="16"/>
  <c r="G9" i="16"/>
  <c r="G10" i="16"/>
  <c r="G11" i="16"/>
  <c r="G12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Z8" i="8"/>
  <c r="W8" i="8"/>
  <c r="Q8" i="8"/>
  <c r="K8" i="8"/>
  <c r="N8" i="8"/>
  <c r="H8" i="8"/>
  <c r="AA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<sst xmlns="http://schemas.openxmlformats.org/spreadsheetml/2006/main" count="516" uniqueCount="138">
  <si>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</si>
  <si>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</si>
  <si>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</si>
  <si>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</si>
  <si>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</si>
  <si>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</si>
  <si>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</si>
  <si>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</si>
  <si>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</si>
  <si>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</si>
  <si>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</si>
  <si>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</si>
  <si>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</si>
  <si>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</si>
  <si>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</si>
  <si>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</si>
  <si>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</si>
  <si>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</si>
  <si>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</si>
  <si>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</si>
  <si>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</si>
  <si>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</si>
  <si>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</si>
  <si>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</si>
  <si>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</si>
  <si>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</si>
  <si>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</si>
  <si>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</si>
  <si>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</si>
  <si>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</si>
  <si>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</si>
  <si>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</si>
  <si>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</si>
  <si>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</si>
  <si>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</si>
  <si>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</si>
  <si>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</si>
  <si>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</si>
  <si>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</si>
  <si>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</si>
  <si>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</si>
  <si>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</si>
  <si>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</si>
  <si>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</si>
  <si>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</si>
  <si>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</si>
  <si>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</si>
  <si>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</si>
  <si>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</si>
  <si>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</si>
  <si>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</si>
  <si>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</si>
  <si>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</si>
  <si>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</si>
  <si>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</si>
  <si>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</si>
  <si>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</si>
  <si>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</si>
  <si>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</si>
  <si>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</si>
  <si>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</si>
  <si>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</si>
  <si>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</si>
  <si>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</si>
  <si>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</si>
  <si>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</si>
  <si>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</si>
  <si>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</si>
  <si>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 xml:space="preserve"> Січень-квітень           2022 р.</t>
  </si>
  <si>
    <t xml:space="preserve"> Січень-квітень           2023 р.</t>
  </si>
  <si>
    <t xml:space="preserve">  1 травня           2022 р.</t>
  </si>
  <si>
    <t xml:space="preserve">  1 травня           2023 р.</t>
  </si>
  <si>
    <t>Надання послуг службою зайнятості Кіровоградської області особам з числа учасників бойовиї дій  у січні-квітні 2022-2023 рр.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</si>
  <si>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січні-квітні  2022-2023 рр.</t>
  </si>
  <si>
    <t>Станом на 1 травня 2023 року:</t>
  </si>
  <si>
    <t>Надання послуг службою зайнятості Кіровоградської області жінкам  у січні-квітні 2023 року</t>
  </si>
  <si>
    <t>Надання послуг службою зайнятості Кіровоградської області чоловікам у січні-квітні   2023  року</t>
  </si>
  <si>
    <t>Станом на: 1травня</t>
  </si>
  <si>
    <t>особам з числа мешканців міських поселень  у січні-квітні   2022 - 2023 рр.</t>
  </si>
  <si>
    <t>особам з числа мешканців сільської місцевості у  січні-квітні   2022 - 2023 рр.</t>
  </si>
  <si>
    <t>у  січні-квітні  2023  року</t>
  </si>
  <si>
    <t>Отримували послуги,                  тис. осіб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</si>
  <si>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</si>
  <si>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січні-квітні 2022-2023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</si>
  <si>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</si>
  <si>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</si>
  <si>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</si>
  <si>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</si>
  <si>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</si>
  <si>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</si>
  <si>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</si>
  <si>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2023 р.</t>
  </si>
  <si>
    <t>у 2,0 р.</t>
  </si>
  <si>
    <t>у 2,8 р.</t>
  </si>
  <si>
    <t>у 2,3 р.</t>
  </si>
  <si>
    <t>у 2,2 р.</t>
  </si>
  <si>
    <t>у 28,0 р.</t>
  </si>
  <si>
    <t>у 1,8 р.</t>
  </si>
  <si>
    <t xml:space="preserve">Кропивницька філія </t>
  </si>
  <si>
    <t>у 1,9 р.</t>
  </si>
  <si>
    <t>у 3,0 р.</t>
  </si>
  <si>
    <t>у 1,5 р.</t>
  </si>
  <si>
    <t>-</t>
  </si>
  <si>
    <t xml:space="preserve">Олександрiйська філія  </t>
  </si>
  <si>
    <t>у 2,4 р.</t>
  </si>
  <si>
    <t>у 2,9 р.</t>
  </si>
  <si>
    <t>у 2,7 р.</t>
  </si>
  <si>
    <t>у 2,5 р.</t>
  </si>
  <si>
    <t>у 10,0 р.</t>
  </si>
  <si>
    <t xml:space="preserve">Голованівська філія </t>
  </si>
  <si>
    <t>у 5,3 р.</t>
  </si>
  <si>
    <t>у 1,6 р.</t>
  </si>
  <si>
    <t xml:space="preserve">Новоукраїнська філія 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</si>
  <si>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</si>
  <si>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</si>
  <si>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січень-квітень               2022 р.</t>
  </si>
  <si>
    <t xml:space="preserve"> січень-квітень              2023 р.</t>
  </si>
  <si>
    <t xml:space="preserve"> + (-)                             осіб</t>
  </si>
  <si>
    <t>Отримували послуги,  осіб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</si>
  <si>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</si>
  <si>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</si>
  <si>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</si>
  <si>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травня            2022 р.</t>
  </si>
  <si>
    <t xml:space="preserve"> + (-)                       осіб</t>
  </si>
  <si>
    <t xml:space="preserve">Отримували послуги,  осіб </t>
  </si>
  <si>
    <t>Надання послуг службою зайнятості Кіровоградської області                                                                              особам з інвалідністю у січні-квітні 2022-2023 рр.</t>
  </si>
  <si>
    <t>у 1,4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</si>
  <si>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</si>
  <si>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</si>
  <si>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>з них, мали статус безробітного,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</si>
  <si>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січні-квітні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</si>
  <si>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</si>
  <si>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січень-квітень                2022 р.</t>
  </si>
  <si>
    <t xml:space="preserve"> січень-квітень            2023 р.</t>
  </si>
  <si>
    <t xml:space="preserve"> + (-)                        осіб</t>
  </si>
  <si>
    <t>Всього отримали послуги, осіб</t>
  </si>
  <si>
    <t xml:space="preserve">Всього отримали послуги,  осіб 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</si>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</sst>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8" fillId="0" borderId="0"/>
    <xf numFmtId="0" fontId="12" fillId="0" borderId="0"/>
    <xf numFmtId="0" fontId="5" fillId="0" borderId="0"/>
    <xf numFmtId="0" fontId="5" fillId="0" borderId="0"/>
  </cellStyleXfs>
  <cellXfs count="417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59" fillId="0" borderId="0" xfId="302" applyFont="1" applyFill="1" applyBorder="1" applyAlignment="1">
      <alignment vertical="top" wrapText="1"/>
    </xf>
    <xf numFmtId="0" fontId="61" fillId="0" borderId="0" xfId="302" applyFont="1" applyFill="1" applyBorder="1"/>
    <xf numFmtId="0" fontId="62" fillId="0" borderId="9" xfId="302" applyFont="1" applyFill="1" applyBorder="1" applyAlignment="1">
      <alignment horizontal="center" vertical="top"/>
    </xf>
    <xf numFmtId="0" fontId="63" fillId="0" borderId="9" xfId="302" applyFont="1" applyFill="1" applyBorder="1" applyAlignment="1">
      <alignment horizontal="center" vertical="top"/>
    </xf>
    <xf numFmtId="0" fontId="64" fillId="0" borderId="0" xfId="302" applyFont="1" applyFill="1" applyAlignment="1">
      <alignment vertical="top"/>
    </xf>
    <xf numFmtId="0" fontId="62" fillId="0" borderId="0" xfId="302" applyFont="1" applyFill="1" applyBorder="1" applyAlignment="1">
      <alignment horizontal="center" vertical="top"/>
    </xf>
    <xf numFmtId="0" fontId="63" fillId="0" borderId="0" xfId="302" applyFont="1" applyFill="1" applyBorder="1" applyAlignment="1">
      <alignment horizontal="center" vertical="top"/>
    </xf>
    <xf numFmtId="0" fontId="65" fillId="0" borderId="0" xfId="302" applyFont="1" applyFill="1" applyAlignment="1">
      <alignment vertical="top"/>
    </xf>
    <xf numFmtId="0" fontId="66" fillId="0" borderId="0" xfId="302" applyFont="1" applyFill="1" applyAlignment="1">
      <alignment vertical="top"/>
    </xf>
    <xf numFmtId="0" fontId="69" fillId="0" borderId="0" xfId="302" applyFont="1" applyFill="1" applyAlignment="1">
      <alignment horizontal="center" vertical="center" wrapText="1"/>
    </xf>
    <xf numFmtId="0" fontId="70" fillId="0" borderId="4" xfId="302" applyFont="1" applyFill="1" applyBorder="1" applyAlignment="1">
      <alignment horizontal="center" vertical="center" wrapText="1"/>
    </xf>
    <xf numFmtId="0" fontId="70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1" fillId="0" borderId="5" xfId="302" applyFont="1" applyFill="1" applyBorder="1" applyAlignment="1">
      <alignment horizontal="center" vertical="center" wrapText="1"/>
    </xf>
    <xf numFmtId="0" fontId="67" fillId="0" borderId="0" xfId="302" applyFont="1" applyFill="1" applyAlignment="1">
      <alignment vertical="center" wrapText="1"/>
    </xf>
    <xf numFmtId="0" fontId="72" fillId="0" borderId="5" xfId="302" applyFont="1" applyFill="1" applyBorder="1" applyAlignment="1">
      <alignment horizontal="center" vertical="center" wrapText="1"/>
    </xf>
    <xf numFmtId="1" fontId="72" fillId="0" borderId="5" xfId="302" applyNumberFormat="1" applyFont="1" applyFill="1" applyBorder="1" applyAlignment="1">
      <alignment horizontal="center" vertical="center" wrapText="1"/>
    </xf>
    <xf numFmtId="1" fontId="67" fillId="0" borderId="5" xfId="302" applyNumberFormat="1" applyFont="1" applyFill="1" applyBorder="1" applyAlignment="1">
      <alignment horizontal="center" vertical="center" wrapText="1"/>
    </xf>
    <xf numFmtId="0" fontId="72" fillId="0" borderId="0" xfId="302" applyFont="1" applyFill="1" applyAlignment="1">
      <alignment vertical="center" wrapText="1"/>
    </xf>
    <xf numFmtId="0" fontId="68" fillId="0" borderId="2" xfId="302" applyFont="1" applyFill="1" applyBorder="1" applyAlignment="1">
      <alignment horizontal="left" vertical="center"/>
    </xf>
    <xf numFmtId="0" fontId="68" fillId="0" borderId="2" xfId="302" applyFont="1" applyFill="1" applyBorder="1" applyAlignment="1">
      <alignment horizontal="center" vertical="center"/>
    </xf>
    <xf numFmtId="3" fontId="35" fillId="0" borderId="5" xfId="303" applyNumberFormat="1" applyFont="1" applyFill="1" applyBorder="1" applyAlignment="1">
      <alignment horizontal="center" vertical="center"/>
    </xf>
    <xf numFmtId="166" fontId="35" fillId="0" borderId="5" xfId="303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horizontal="center" vertical="center"/>
    </xf>
    <xf numFmtId="166" fontId="68" fillId="0" borderId="5" xfId="302" applyNumberFormat="1" applyFont="1" applyFill="1" applyBorder="1" applyAlignment="1">
      <alignment horizontal="center" vertical="center"/>
    </xf>
    <xf numFmtId="3" fontId="65" fillId="0" borderId="5" xfId="302" applyNumberFormat="1" applyFont="1" applyFill="1" applyBorder="1" applyAlignment="1">
      <alignment horizontal="center" vertical="center"/>
    </xf>
    <xf numFmtId="0" fontId="68" fillId="0" borderId="0" xfId="302" applyFont="1" applyFill="1" applyAlignment="1">
      <alignment vertical="center"/>
    </xf>
    <xf numFmtId="0" fontId="73" fillId="0" borderId="5" xfId="302" applyFont="1" applyFill="1" applyBorder="1" applyAlignment="1">
      <alignment wrapText="1"/>
    </xf>
    <xf numFmtId="0" fontId="73" fillId="0" borderId="5" xfId="302" applyFont="1" applyFill="1" applyBorder="1" applyAlignment="1">
      <alignment horizontal="center" wrapText="1"/>
    </xf>
    <xf numFmtId="3" fontId="73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horizontal="center" vertical="center"/>
    </xf>
    <xf numFmtId="49" fontId="73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3" fillId="0" borderId="0" xfId="302" applyFont="1" applyFill="1"/>
    <xf numFmtId="0" fontId="73" fillId="0" borderId="0" xfId="302" applyFont="1" applyFill="1" applyAlignment="1">
      <alignment horizontal="center" vertical="top"/>
    </xf>
    <xf numFmtId="0" fontId="73" fillId="0" borderId="5" xfId="302" applyFont="1" applyFill="1" applyBorder="1"/>
    <xf numFmtId="0" fontId="73" fillId="0" borderId="5" xfId="302" applyFont="1" applyFill="1" applyBorder="1" applyAlignment="1">
      <alignment horizontal="center"/>
    </xf>
    <xf numFmtId="3" fontId="6" fillId="0" borderId="5" xfId="303" applyNumberFormat="1" applyFont="1" applyFill="1" applyBorder="1" applyAlignment="1">
      <alignment horizontal="center"/>
    </xf>
    <xf numFmtId="0" fontId="65" fillId="0" borderId="0" xfId="302" applyFont="1" applyFill="1"/>
    <xf numFmtId="0" fontId="74" fillId="0" borderId="0" xfId="305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7" fillId="0" borderId="0" xfId="302" applyFont="1" applyFill="1" applyBorder="1" applyAlignment="1">
      <alignment vertical="top" wrapText="1"/>
    </xf>
    <xf numFmtId="0" fontId="74" fillId="0" borderId="5" xfId="302" applyFont="1" applyFill="1" applyBorder="1" applyAlignment="1">
      <alignment horizontal="center" vertical="center" wrapText="1"/>
    </xf>
    <xf numFmtId="0" fontId="71" fillId="0" borderId="1" xfId="302" applyFont="1" applyFill="1" applyBorder="1" applyAlignment="1">
      <alignment horizontal="center" vertical="center" wrapText="1"/>
    </xf>
    <xf numFmtId="0" fontId="74" fillId="0" borderId="1" xfId="302" applyFont="1" applyFill="1" applyBorder="1" applyAlignment="1">
      <alignment horizontal="center" vertical="center" wrapText="1"/>
    </xf>
    <xf numFmtId="0" fontId="69" fillId="0" borderId="0" xfId="302" applyFont="1" applyFill="1" applyAlignment="1">
      <alignment vertical="center" wrapText="1"/>
    </xf>
    <xf numFmtId="3" fontId="68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8" fillId="0" borderId="0" xfId="302" applyNumberFormat="1" applyFont="1" applyFill="1" applyAlignment="1">
      <alignment horizontal="center" vertical="center"/>
    </xf>
    <xf numFmtId="3" fontId="73" fillId="0" borderId="0" xfId="302" applyNumberFormat="1" applyFont="1" applyFill="1"/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77" fillId="0" borderId="0" xfId="302" applyFont="1" applyFill="1" applyBorder="1" applyAlignment="1">
      <alignment vertical="center" wrapText="1"/>
    </xf>
    <xf numFmtId="0" fontId="78" fillId="0" borderId="9" xfId="302" applyFont="1" applyFill="1" applyBorder="1" applyAlignment="1">
      <alignment vertical="top"/>
    </xf>
    <xf numFmtId="0" fontId="79" fillId="0" borderId="0" xfId="302" applyFont="1" applyFill="1" applyAlignment="1">
      <alignment vertical="top"/>
    </xf>
    <xf numFmtId="49" fontId="71" fillId="0" borderId="5" xfId="302" applyNumberFormat="1" applyFont="1" applyFill="1" applyBorder="1" applyAlignment="1">
      <alignment horizontal="center" vertical="center" wrapText="1"/>
    </xf>
    <xf numFmtId="49" fontId="80" fillId="0" borderId="5" xfId="302" applyNumberFormat="1" applyFont="1" applyFill="1" applyBorder="1" applyAlignment="1">
      <alignment horizontal="center" vertical="center" wrapText="1"/>
    </xf>
    <xf numFmtId="0" fontId="81" fillId="0" borderId="5" xfId="302" applyFont="1" applyFill="1" applyBorder="1" applyAlignment="1">
      <alignment horizontal="center" wrapText="1"/>
    </xf>
    <xf numFmtId="1" fontId="81" fillId="0" borderId="5" xfId="302" applyNumberFormat="1" applyFont="1" applyFill="1" applyBorder="1" applyAlignment="1">
      <alignment horizontal="center" wrapText="1"/>
    </xf>
    <xf numFmtId="1" fontId="82" fillId="0" borderId="5" xfId="302" applyNumberFormat="1" applyFont="1" applyFill="1" applyBorder="1" applyAlignment="1">
      <alignment horizontal="center" wrapText="1"/>
    </xf>
    <xf numFmtId="1" fontId="83" fillId="0" borderId="5" xfId="302" applyNumberFormat="1" applyFont="1" applyFill="1" applyBorder="1" applyAlignment="1">
      <alignment horizontal="center" wrapText="1"/>
    </xf>
    <xf numFmtId="0" fontId="81" fillId="0" borderId="0" xfId="302" applyFont="1" applyFill="1" applyAlignment="1">
      <alignment vertical="center" wrapText="1"/>
    </xf>
    <xf numFmtId="3" fontId="79" fillId="0" borderId="5" xfId="302" applyNumberFormat="1" applyFont="1" applyFill="1" applyBorder="1" applyAlignment="1">
      <alignment horizontal="center" vertical="center"/>
    </xf>
    <xf numFmtId="0" fontId="73" fillId="0" borderId="5" xfId="302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right" vertical="center"/>
      <protection locked="0"/>
    </xf>
    <xf numFmtId="166" fontId="73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80" fillId="0" borderId="5" xfId="302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0" fontId="73" fillId="0" borderId="5" xfId="302" applyFont="1" applyFill="1" applyBorder="1" applyAlignment="1">
      <alignment horizontal="left" vertical="center"/>
    </xf>
    <xf numFmtId="0" fontId="84" fillId="0" borderId="0" xfId="305" applyFont="1" applyFill="1"/>
    <xf numFmtId="0" fontId="79" fillId="0" borderId="0" xfId="302" applyFont="1" applyFill="1"/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8" fillId="0" borderId="2" xfId="302" applyFont="1" applyFill="1" applyBorder="1" applyAlignment="1">
      <alignment horizontal="center" vertical="center" wrapText="1"/>
    </xf>
    <xf numFmtId="0" fontId="68" fillId="0" borderId="10" xfId="302" applyFont="1" applyFill="1" applyBorder="1" applyAlignment="1">
      <alignment horizontal="center" vertical="center" wrapText="1"/>
    </xf>
    <xf numFmtId="0" fontId="68" fillId="0" borderId="3" xfId="302" applyFont="1" applyFill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74" fillId="0" borderId="7" xfId="305" applyFont="1" applyFill="1" applyBorder="1" applyAlignment="1">
      <alignment horizontal="left" wrapText="1"/>
    </xf>
    <xf numFmtId="0" fontId="74" fillId="0" borderId="0" xfId="305" applyFont="1" applyFill="1" applyAlignment="1">
      <alignment horizontal="left" wrapText="1"/>
    </xf>
    <xf numFmtId="0" fontId="59" fillId="0" borderId="0" xfId="302" applyFont="1" applyFill="1" applyBorder="1" applyAlignment="1">
      <alignment horizontal="center" vertical="top" wrapText="1"/>
    </xf>
    <xf numFmtId="0" fontId="78" fillId="0" borderId="9" xfId="302" applyFont="1" applyFill="1" applyBorder="1" applyAlignment="1">
      <alignment horizontal="center" vertical="top"/>
    </xf>
    <xf numFmtId="0" fontId="78" fillId="0" borderId="9" xfId="302" applyFont="1" applyFill="1" applyBorder="1" applyAlignment="1">
      <alignment horizontal="right" vertical="top"/>
    </xf>
    <xf numFmtId="0" fontId="67" fillId="0" borderId="5" xfId="302" applyFont="1" applyFill="1" applyBorder="1" applyAlignment="1">
      <alignment horizontal="center" vertical="center" wrapText="1"/>
    </xf>
    <xf numFmtId="0" fontId="67" fillId="0" borderId="1" xfId="302" applyFont="1" applyFill="1" applyBorder="1" applyAlignment="1">
      <alignment horizontal="center" vertical="center" wrapText="1"/>
    </xf>
    <xf numFmtId="0" fontId="67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76" fillId="0" borderId="9" xfId="3" applyFont="1" applyFill="1" applyBorder="1" applyAlignment="1">
      <alignment horizontal="center" vertical="top" wrapText="1"/>
    </xf>
    <xf numFmtId="0" fontId="74" fillId="0" borderId="7" xfId="305" applyFont="1" applyFill="1" applyBorder="1" applyAlignment="1">
      <alignment horizontal="center" vertical="top" wrapText="1"/>
    </xf>
    <xf numFmtId="0" fontId="74" fillId="0" borderId="0" xfId="305" applyFont="1" applyFill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zoomScale="80" zoomScaleNormal="70" zoomScaleSheetLayoutView="80" workbookViewId="0">
      <selection activeCell="F38" sqref="F38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5" customWidth="1"/>
    <col min="4" max="5" width="11.5546875" style="1" customWidth="1"/>
    <col min="6" max="16384" width="8" style="1"/>
  </cols>
  <sheetData>
    <row r="1" spans="1:11" ht="78" customHeight="1">
      <c r="A1" s="311" t="s">
        <v>131</v>
      </c>
      <c r="B1" s="311"/>
      <c r="C1" s="311"/>
      <c r="D1" s="311"/>
      <c r="E1" s="311"/>
    </row>
    <row r="2" spans="1:11" ht="17.25" customHeight="1">
      <c r="A2" s="311"/>
      <c r="B2" s="311"/>
      <c r="C2" s="311"/>
      <c r="D2" s="311"/>
      <c r="E2" s="311"/>
    </row>
    <row r="3" spans="1:11" s="2" customFormat="1" ht="23.25" customHeight="1">
      <c r="A3" s="304" t="s">
        <v>0</v>
      </c>
      <c r="B3" s="312" t="s">
        <v>132</v>
      </c>
      <c r="C3" s="312" t="s">
        <v>133</v>
      </c>
      <c r="D3" s="307" t="s">
        <v>1</v>
      </c>
      <c r="E3" s="308"/>
    </row>
    <row r="4" spans="1:11" s="2" customFormat="1" ht="27.75" customHeight="1">
      <c r="A4" s="305"/>
      <c r="B4" s="313"/>
      <c r="C4" s="313"/>
      <c r="D4" s="3" t="s">
        <v>2</v>
      </c>
      <c r="E4" s="4" t="s">
        <v>134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135</v>
      </c>
      <c r="B6" s="19">
        <v>4695</v>
      </c>
      <c r="C6" s="19">
        <v>2666</v>
      </c>
      <c r="D6" s="9">
        <f>C6/B6*100</f>
        <v>56.783812566560165</v>
      </c>
      <c r="E6" s="20">
        <f>C6-B6</f>
        <v>-2029</v>
      </c>
      <c r="K6" s="10"/>
    </row>
    <row r="7" spans="1:11" s="2" customFormat="1" ht="31.5" customHeight="1">
      <c r="A7" s="263" t="s">
        <v>129</v>
      </c>
      <c r="B7" s="19">
        <v>4489</v>
      </c>
      <c r="C7" s="19">
        <v>2581</v>
      </c>
      <c r="D7" s="9">
        <f t="shared" ref="D7:D11" si="0">C7/B7*100</f>
        <v>57.49610158164402</v>
      </c>
      <c r="E7" s="20">
        <f t="shared" ref="E7:E11" si="1">C7-B7</f>
        <v>-1908</v>
      </c>
      <c r="K7" s="10"/>
    </row>
    <row r="8" spans="1:11" s="2" customFormat="1" ht="45" customHeight="1">
      <c r="A8" s="11" t="s">
        <v>120</v>
      </c>
      <c r="B8" s="19">
        <v>471</v>
      </c>
      <c r="C8" s="19">
        <v>275</v>
      </c>
      <c r="D8" s="9">
        <f t="shared" si="0"/>
        <v>58.386411889596602</v>
      </c>
      <c r="E8" s="20">
        <f t="shared" si="1"/>
        <v>-196</v>
      </c>
      <c r="K8" s="10"/>
    </row>
    <row r="9" spans="1:11" s="2" customFormat="1" ht="35.25" customHeight="1">
      <c r="A9" s="12" t="s">
        <v>121</v>
      </c>
      <c r="B9" s="19">
        <v>102</v>
      </c>
      <c r="C9" s="19">
        <v>71</v>
      </c>
      <c r="D9" s="9">
        <f t="shared" si="0"/>
        <v>69.607843137254903</v>
      </c>
      <c r="E9" s="20">
        <f t="shared" si="1"/>
        <v>-31</v>
      </c>
      <c r="K9" s="10"/>
    </row>
    <row r="10" spans="1:11" s="2" customFormat="1" ht="45.75" customHeight="1">
      <c r="A10" s="12" t="s">
        <v>51</v>
      </c>
      <c r="B10" s="19">
        <v>125</v>
      </c>
      <c r="C10" s="19">
        <v>106</v>
      </c>
      <c r="D10" s="9">
        <f t="shared" si="0"/>
        <v>84.8</v>
      </c>
      <c r="E10" s="20">
        <f t="shared" si="1"/>
        <v>-19</v>
      </c>
      <c r="K10" s="10"/>
    </row>
    <row r="11" spans="1:11" s="2" customFormat="1" ht="55.5" customHeight="1">
      <c r="A11" s="12" t="s">
        <v>52</v>
      </c>
      <c r="B11" s="19">
        <v>3208</v>
      </c>
      <c r="C11" s="19">
        <v>1676</v>
      </c>
      <c r="D11" s="9">
        <f t="shared" si="0"/>
        <v>52.244389027431424</v>
      </c>
      <c r="E11" s="20">
        <f t="shared" si="1"/>
        <v>-1532</v>
      </c>
      <c r="K11" s="10"/>
    </row>
    <row r="12" spans="1:11" s="2" customFormat="1" ht="12.75" customHeight="1">
      <c r="A12" s="300" t="s">
        <v>9</v>
      </c>
      <c r="B12" s="301"/>
      <c r="C12" s="301"/>
      <c r="D12" s="301"/>
      <c r="E12" s="301"/>
      <c r="K12" s="10"/>
    </row>
    <row r="13" spans="1:11" s="2" customFormat="1" ht="15" customHeight="1">
      <c r="A13" s="302"/>
      <c r="B13" s="303"/>
      <c r="C13" s="303"/>
      <c r="D13" s="303"/>
      <c r="E13" s="303"/>
      <c r="K13" s="10"/>
    </row>
    <row r="14" spans="1:11" s="2" customFormat="1" ht="24" customHeight="1">
      <c r="A14" s="304" t="s">
        <v>0</v>
      </c>
      <c r="B14" s="306" t="s">
        <v>122</v>
      </c>
      <c r="C14" s="306" t="s">
        <v>71</v>
      </c>
      <c r="D14" s="307" t="s">
        <v>1</v>
      </c>
      <c r="E14" s="308"/>
      <c r="K14" s="10"/>
    </row>
    <row r="15" spans="1:11" ht="35.25" customHeight="1">
      <c r="A15" s="305"/>
      <c r="B15" s="306"/>
      <c r="C15" s="306"/>
      <c r="D15" s="3" t="s">
        <v>2</v>
      </c>
      <c r="E15" s="4" t="s">
        <v>123</v>
      </c>
      <c r="K15" s="10"/>
    </row>
    <row r="16" spans="1:11" ht="27.75" customHeight="1">
      <c r="A16" s="8" t="s">
        <v>136</v>
      </c>
      <c r="B16" s="19">
        <v>2559</v>
      </c>
      <c r="C16" s="19">
        <v>1127</v>
      </c>
      <c r="D16" s="157">
        <f>C16/B16*100</f>
        <v>44.040640875341929</v>
      </c>
      <c r="E16" s="21">
        <f>C16-B16</f>
        <v>-1432</v>
      </c>
      <c r="K16" s="10"/>
    </row>
    <row r="17" spans="1:11" ht="25.5" customHeight="1">
      <c r="A17" s="266" t="s">
        <v>129</v>
      </c>
      <c r="B17" s="19">
        <v>2482</v>
      </c>
      <c r="C17" s="19">
        <v>1095</v>
      </c>
      <c r="D17" s="157">
        <f>C17/B17*100</f>
        <v>44.117647058823529</v>
      </c>
      <c r="E17" s="21">
        <f>C17-B17</f>
        <v>-1387</v>
      </c>
      <c r="K17" s="10"/>
    </row>
    <row r="18" spans="1:11" ht="33.75" customHeight="1">
      <c r="A18" s="13" t="s">
        <v>137</v>
      </c>
      <c r="B18" s="19">
        <v>2067</v>
      </c>
      <c r="C18" s="19">
        <v>482</v>
      </c>
      <c r="D18" s="157">
        <f>C18/B18*100</f>
        <v>23.318819545234639</v>
      </c>
      <c r="E18" s="21">
        <f>C18-B18</f>
        <v>-1585</v>
      </c>
      <c r="K18" s="10"/>
    </row>
    <row r="19" spans="1:11">
      <c r="A19" s="309"/>
      <c r="B19" s="309"/>
      <c r="C19" s="309"/>
      <c r="D19" s="309"/>
      <c r="E19" s="309"/>
    </row>
    <row r="20" spans="1:11">
      <c r="A20" s="310"/>
      <c r="B20" s="310"/>
      <c r="C20" s="310"/>
      <c r="D20" s="310"/>
      <c r="E20" s="310"/>
    </row>
    <row r="21" spans="1:11">
      <c r="A21" s="310"/>
      <c r="B21" s="310"/>
      <c r="C21" s="310"/>
      <c r="D21" s="310"/>
      <c r="E21" s="310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zoomScale="72" zoomScaleNormal="85" zoomScaleSheetLayoutView="72" workbookViewId="0">
      <selection activeCell="B3" sqref="B3:D4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57" t="s">
        <v>73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131"/>
      <c r="O1" s="131"/>
      <c r="P1" s="131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5" t="s">
        <v>13</v>
      </c>
    </row>
    <row r="3" spans="1:29" s="29" customFormat="1" ht="27.75" customHeight="1">
      <c r="A3" s="335"/>
      <c r="B3" s="368" t="s">
        <v>81</v>
      </c>
      <c r="C3" s="369"/>
      <c r="D3" s="370"/>
      <c r="E3" s="362" t="s">
        <v>44</v>
      </c>
      <c r="F3" s="363"/>
      <c r="G3" s="364"/>
      <c r="H3" s="374" t="s">
        <v>22</v>
      </c>
      <c r="I3" s="374"/>
      <c r="J3" s="374"/>
      <c r="K3" s="362" t="s">
        <v>19</v>
      </c>
      <c r="L3" s="363"/>
      <c r="M3" s="364"/>
      <c r="N3" s="362" t="s">
        <v>20</v>
      </c>
      <c r="O3" s="363"/>
      <c r="P3" s="364"/>
      <c r="Q3" s="362" t="s">
        <v>14</v>
      </c>
      <c r="R3" s="363"/>
      <c r="S3" s="364"/>
      <c r="T3" s="362" t="s">
        <v>59</v>
      </c>
      <c r="U3" s="363"/>
      <c r="V3" s="364"/>
      <c r="W3" s="368" t="s">
        <v>21</v>
      </c>
      <c r="X3" s="369"/>
      <c r="Y3" s="370"/>
      <c r="Z3" s="362" t="s">
        <v>15</v>
      </c>
      <c r="AA3" s="363"/>
      <c r="AB3" s="364"/>
    </row>
    <row r="4" spans="1:29" s="33" customFormat="1" ht="33.6" customHeight="1">
      <c r="A4" s="336"/>
      <c r="B4" s="371"/>
      <c r="C4" s="372"/>
      <c r="D4" s="373"/>
      <c r="E4" s="365"/>
      <c r="F4" s="366"/>
      <c r="G4" s="367"/>
      <c r="H4" s="374"/>
      <c r="I4" s="374"/>
      <c r="J4" s="374"/>
      <c r="K4" s="365"/>
      <c r="L4" s="366"/>
      <c r="M4" s="367"/>
      <c r="N4" s="365"/>
      <c r="O4" s="366"/>
      <c r="P4" s="367"/>
      <c r="Q4" s="365"/>
      <c r="R4" s="366"/>
      <c r="S4" s="367"/>
      <c r="T4" s="365"/>
      <c r="U4" s="366"/>
      <c r="V4" s="367"/>
      <c r="W4" s="371"/>
      <c r="X4" s="372"/>
      <c r="Y4" s="373"/>
      <c r="Z4" s="365"/>
      <c r="AA4" s="366"/>
      <c r="AB4" s="367"/>
    </row>
    <row r="5" spans="1:29" s="33" customFormat="1" ht="21.6" customHeight="1">
      <c r="A5" s="337"/>
      <c r="B5" s="137">
        <v>2022</v>
      </c>
      <c r="C5" s="137">
        <v>2023</v>
      </c>
      <c r="D5" s="137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84">
        <f>SUM(B8:B11)</f>
        <v>6327</v>
      </c>
      <c r="C7" s="184">
        <f>SUM(C8:C11)</f>
        <v>3006</v>
      </c>
      <c r="D7" s="197">
        <f>C7/B7*100</f>
        <v>47.510668563300143</v>
      </c>
      <c r="E7" s="185">
        <f>SUM(E8:E11)</f>
        <v>5642</v>
      </c>
      <c r="F7" s="185">
        <f>SUM(F8:F11)</f>
        <v>2636</v>
      </c>
      <c r="G7" s="198">
        <f>F7/E7*100</f>
        <v>46.721020914569301</v>
      </c>
      <c r="H7" s="185">
        <f>SUM(H8:H11)</f>
        <v>1062</v>
      </c>
      <c r="I7" s="185">
        <f>SUM(I8:I11)</f>
        <v>489</v>
      </c>
      <c r="J7" s="198">
        <f>I7/H7*100</f>
        <v>46.045197740112989</v>
      </c>
      <c r="K7" s="185">
        <f>SUM(K8:K11)</f>
        <v>208</v>
      </c>
      <c r="L7" s="185">
        <f>SUM(L8:L11)</f>
        <v>110</v>
      </c>
      <c r="M7" s="198">
        <f>L7/K7*100</f>
        <v>52.884615384615387</v>
      </c>
      <c r="N7" s="185">
        <f>SUM(N8:N12)</f>
        <v>182</v>
      </c>
      <c r="O7" s="185">
        <f>SUM(O8:O11)</f>
        <v>73</v>
      </c>
      <c r="P7" s="198">
        <f>O7/N7*100</f>
        <v>40.109890109890109</v>
      </c>
      <c r="Q7" s="185">
        <f>SUM(Q8:Q11)</f>
        <v>4117</v>
      </c>
      <c r="R7" s="185">
        <f>SUM(R8:R11)</f>
        <v>1666</v>
      </c>
      <c r="S7" s="198">
        <f t="shared" ref="S7:S11" si="0">R7/Q7*100</f>
        <v>40.466358999271314</v>
      </c>
      <c r="T7" s="185">
        <f>SUM(T8:T11)</f>
        <v>3406</v>
      </c>
      <c r="U7" s="185">
        <f>SUM(U8:U11)</f>
        <v>1147</v>
      </c>
      <c r="V7" s="198">
        <f>U7/T7*100</f>
        <v>33.675866118614209</v>
      </c>
      <c r="W7" s="185">
        <f>SUM(W8:W11)</f>
        <v>2955</v>
      </c>
      <c r="X7" s="185">
        <f>SUM(X8:X11)</f>
        <v>1000</v>
      </c>
      <c r="Y7" s="198">
        <f>X7/W7*100</f>
        <v>33.840947546531304</v>
      </c>
      <c r="Z7" s="185">
        <f>SUM(Z8:Z11)</f>
        <v>2365</v>
      </c>
      <c r="AA7" s="186">
        <f>SUM(AA8:AA11)</f>
        <v>328</v>
      </c>
      <c r="AB7" s="200">
        <f>AA7/Z7*100</f>
        <v>13.868921775898521</v>
      </c>
    </row>
    <row r="8" spans="1:29" s="176" customFormat="1" ht="36" customHeight="1">
      <c r="A8" s="209" t="s">
        <v>61</v>
      </c>
      <c r="B8" s="194">
        <v>2594</v>
      </c>
      <c r="C8" s="194">
        <v>1285</v>
      </c>
      <c r="D8" s="197">
        <f t="shared" ref="D8:D11" si="1">C8/B8*100</f>
        <v>49.53739398612182</v>
      </c>
      <c r="E8" s="188">
        <v>2234</v>
      </c>
      <c r="F8" s="188">
        <v>1050</v>
      </c>
      <c r="G8" s="199">
        <f t="shared" ref="G8:G11" si="2">F8/E8*100</f>
        <v>47.000895255147718</v>
      </c>
      <c r="H8" s="189">
        <v>461</v>
      </c>
      <c r="I8" s="189">
        <v>199</v>
      </c>
      <c r="J8" s="199">
        <f t="shared" ref="J8:J11" si="3">I8/H8*100</f>
        <v>43.167028199566161</v>
      </c>
      <c r="K8" s="188">
        <v>120</v>
      </c>
      <c r="L8" s="188">
        <v>42</v>
      </c>
      <c r="M8" s="199">
        <f t="shared" ref="M8:M11" si="4">L8/K8*100</f>
        <v>35</v>
      </c>
      <c r="N8" s="189">
        <v>86</v>
      </c>
      <c r="O8" s="189">
        <v>20</v>
      </c>
      <c r="P8" s="199">
        <f t="shared" ref="P8:P11" si="5">O8/N8*100</f>
        <v>23.255813953488371</v>
      </c>
      <c r="Q8" s="188">
        <v>1668</v>
      </c>
      <c r="R8" s="189">
        <v>653</v>
      </c>
      <c r="S8" s="199">
        <f t="shared" si="0"/>
        <v>39.148681055155876</v>
      </c>
      <c r="T8" s="189">
        <v>1433</v>
      </c>
      <c r="U8" s="189">
        <v>492</v>
      </c>
      <c r="V8" s="198">
        <f t="shared" ref="V8:V11" si="6">U8/T8*100</f>
        <v>34.333565945568736</v>
      </c>
      <c r="W8" s="195">
        <v>1134</v>
      </c>
      <c r="X8" s="195">
        <v>393</v>
      </c>
      <c r="Y8" s="199">
        <f t="shared" ref="Y8:Y11" si="7">X8/W8*100</f>
        <v>34.656084656084658</v>
      </c>
      <c r="Z8" s="188">
        <v>920</v>
      </c>
      <c r="AA8" s="190">
        <v>129</v>
      </c>
      <c r="AB8" s="201">
        <f t="shared" ref="AB8:AB11" si="8">AA8/Z8*100</f>
        <v>14.021739130434781</v>
      </c>
      <c r="AC8" s="175"/>
    </row>
    <row r="9" spans="1:29" s="176" customFormat="1" ht="36" customHeight="1">
      <c r="A9" s="209" t="s">
        <v>62</v>
      </c>
      <c r="B9" s="194">
        <v>1535</v>
      </c>
      <c r="C9" s="194">
        <v>744</v>
      </c>
      <c r="D9" s="197">
        <f t="shared" si="1"/>
        <v>48.469055374592834</v>
      </c>
      <c r="E9" s="188">
        <v>1384</v>
      </c>
      <c r="F9" s="188">
        <v>705</v>
      </c>
      <c r="G9" s="199">
        <f t="shared" si="2"/>
        <v>50.939306358381501</v>
      </c>
      <c r="H9" s="189">
        <v>163</v>
      </c>
      <c r="I9" s="189">
        <v>115</v>
      </c>
      <c r="J9" s="199">
        <f t="shared" si="3"/>
        <v>70.552147239263803</v>
      </c>
      <c r="K9" s="188">
        <v>38</v>
      </c>
      <c r="L9" s="188">
        <v>32</v>
      </c>
      <c r="M9" s="199">
        <f t="shared" si="4"/>
        <v>84.210526315789465</v>
      </c>
      <c r="N9" s="189">
        <v>42</v>
      </c>
      <c r="O9" s="189">
        <v>19</v>
      </c>
      <c r="P9" s="199">
        <f t="shared" si="5"/>
        <v>45.238095238095241</v>
      </c>
      <c r="Q9" s="188">
        <v>989</v>
      </c>
      <c r="R9" s="189">
        <v>420</v>
      </c>
      <c r="S9" s="199">
        <f t="shared" si="0"/>
        <v>42.467138523761378</v>
      </c>
      <c r="T9" s="189">
        <v>866</v>
      </c>
      <c r="U9" s="189">
        <v>249</v>
      </c>
      <c r="V9" s="198">
        <f t="shared" si="6"/>
        <v>28.752886836027713</v>
      </c>
      <c r="W9" s="195">
        <v>794</v>
      </c>
      <c r="X9" s="195">
        <v>234</v>
      </c>
      <c r="Y9" s="199">
        <f t="shared" si="7"/>
        <v>29.471032745591941</v>
      </c>
      <c r="Z9" s="188">
        <v>646</v>
      </c>
      <c r="AA9" s="190">
        <v>87</v>
      </c>
      <c r="AB9" s="201">
        <f t="shared" si="8"/>
        <v>13.46749226006192</v>
      </c>
      <c r="AC9" s="175"/>
    </row>
    <row r="10" spans="1:29" s="176" customFormat="1" ht="36" customHeight="1">
      <c r="A10" s="209" t="s">
        <v>63</v>
      </c>
      <c r="B10" s="194">
        <v>813</v>
      </c>
      <c r="C10" s="194">
        <v>365</v>
      </c>
      <c r="D10" s="197">
        <f t="shared" si="1"/>
        <v>44.895448954489545</v>
      </c>
      <c r="E10" s="188">
        <v>763</v>
      </c>
      <c r="F10" s="188">
        <v>328</v>
      </c>
      <c r="G10" s="199">
        <f t="shared" si="2"/>
        <v>42.988204456094365</v>
      </c>
      <c r="H10" s="189">
        <v>157</v>
      </c>
      <c r="I10" s="189">
        <v>66</v>
      </c>
      <c r="J10" s="199">
        <f t="shared" si="3"/>
        <v>42.038216560509554</v>
      </c>
      <c r="K10" s="188">
        <v>18</v>
      </c>
      <c r="L10" s="188">
        <v>12</v>
      </c>
      <c r="M10" s="199">
        <f t="shared" si="4"/>
        <v>66.666666666666657</v>
      </c>
      <c r="N10" s="189">
        <v>32</v>
      </c>
      <c r="O10" s="189">
        <v>15</v>
      </c>
      <c r="P10" s="199">
        <f t="shared" si="5"/>
        <v>46.875</v>
      </c>
      <c r="Q10" s="188">
        <v>597</v>
      </c>
      <c r="R10" s="189">
        <v>231</v>
      </c>
      <c r="S10" s="199">
        <f t="shared" si="0"/>
        <v>38.693467336683419</v>
      </c>
      <c r="T10" s="189">
        <v>393</v>
      </c>
      <c r="U10" s="189">
        <v>159</v>
      </c>
      <c r="V10" s="198">
        <f t="shared" si="6"/>
        <v>40.458015267175576</v>
      </c>
      <c r="W10" s="195">
        <v>370</v>
      </c>
      <c r="X10" s="195">
        <v>145</v>
      </c>
      <c r="Y10" s="199">
        <f t="shared" si="7"/>
        <v>39.189189189189186</v>
      </c>
      <c r="Z10" s="188">
        <v>309</v>
      </c>
      <c r="AA10" s="190">
        <v>52</v>
      </c>
      <c r="AB10" s="201">
        <f t="shared" si="8"/>
        <v>16.828478964401295</v>
      </c>
      <c r="AC10" s="175"/>
    </row>
    <row r="11" spans="1:29" s="176" customFormat="1" ht="36" customHeight="1">
      <c r="A11" s="209" t="s">
        <v>64</v>
      </c>
      <c r="B11" s="194">
        <v>1385</v>
      </c>
      <c r="C11" s="194">
        <v>612</v>
      </c>
      <c r="D11" s="197">
        <f t="shared" si="1"/>
        <v>44.187725631768956</v>
      </c>
      <c r="E11" s="188">
        <v>1261</v>
      </c>
      <c r="F11" s="188">
        <v>553</v>
      </c>
      <c r="G11" s="199">
        <f t="shared" si="2"/>
        <v>43.854084060269628</v>
      </c>
      <c r="H11" s="189">
        <v>281</v>
      </c>
      <c r="I11" s="189">
        <v>109</v>
      </c>
      <c r="J11" s="199">
        <f t="shared" si="3"/>
        <v>38.790035587188612</v>
      </c>
      <c r="K11" s="188">
        <v>32</v>
      </c>
      <c r="L11" s="188">
        <v>24</v>
      </c>
      <c r="M11" s="199">
        <f t="shared" si="4"/>
        <v>75</v>
      </c>
      <c r="N11" s="189">
        <v>22</v>
      </c>
      <c r="O11" s="189">
        <v>19</v>
      </c>
      <c r="P11" s="199">
        <f t="shared" si="5"/>
        <v>86.36363636363636</v>
      </c>
      <c r="Q11" s="188">
        <v>863</v>
      </c>
      <c r="R11" s="189">
        <v>362</v>
      </c>
      <c r="S11" s="199">
        <f t="shared" si="0"/>
        <v>41.946697566628046</v>
      </c>
      <c r="T11" s="189">
        <v>714</v>
      </c>
      <c r="U11" s="189">
        <v>247</v>
      </c>
      <c r="V11" s="198">
        <f t="shared" si="6"/>
        <v>34.593837535014003</v>
      </c>
      <c r="W11" s="195">
        <v>657</v>
      </c>
      <c r="X11" s="195">
        <v>228</v>
      </c>
      <c r="Y11" s="199">
        <f t="shared" si="7"/>
        <v>34.703196347031962</v>
      </c>
      <c r="Z11" s="188">
        <v>490</v>
      </c>
      <c r="AA11" s="190">
        <v>60</v>
      </c>
      <c r="AB11" s="201">
        <f t="shared" si="8"/>
        <v>12.244897959183673</v>
      </c>
      <c r="AC11" s="175"/>
    </row>
    <row r="12" spans="1:29" ht="49.8" customHeight="1"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163"/>
      <c r="O12" s="163"/>
      <c r="P12" s="163"/>
    </row>
  </sheetData>
  <mergeCells count="12">
    <mergeCell ref="A3:A5"/>
    <mergeCell ref="E3:G4"/>
    <mergeCell ref="H3:J4"/>
    <mergeCell ref="K3:M4"/>
    <mergeCell ref="N3:P4"/>
    <mergeCell ref="B1:M1"/>
    <mergeCell ref="B12:M12"/>
    <mergeCell ref="Q3:S4"/>
    <mergeCell ref="W3:Y4"/>
    <mergeCell ref="Z3:AB4"/>
    <mergeCell ref="B3:D4"/>
    <mergeCell ref="T3:V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27" t="s">
        <v>25</v>
      </c>
      <c r="B1" s="327"/>
      <c r="C1" s="327"/>
      <c r="D1" s="327"/>
    </row>
    <row r="2" spans="1:6" ht="19.2" customHeight="1">
      <c r="A2" s="375" t="s">
        <v>47</v>
      </c>
      <c r="B2" s="375"/>
      <c r="C2" s="375"/>
      <c r="D2" s="375"/>
    </row>
    <row r="3" spans="1:6" ht="29.4" customHeight="1">
      <c r="A3" s="375" t="s">
        <v>80</v>
      </c>
      <c r="B3" s="375"/>
      <c r="C3" s="375"/>
      <c r="D3" s="375"/>
    </row>
    <row r="4" spans="1:6" ht="12" customHeight="1">
      <c r="A4" s="117"/>
      <c r="B4" s="117"/>
      <c r="C4" s="117"/>
      <c r="D4" s="117"/>
    </row>
    <row r="5" spans="1:6" ht="15.6" customHeight="1">
      <c r="A5" s="306" t="s">
        <v>0</v>
      </c>
      <c r="B5" s="376" t="s">
        <v>34</v>
      </c>
      <c r="C5" s="377" t="s">
        <v>35</v>
      </c>
      <c r="D5" s="377"/>
    </row>
    <row r="6" spans="1:6" s="2" customFormat="1" ht="25.5" customHeight="1">
      <c r="A6" s="306"/>
      <c r="B6" s="376"/>
      <c r="C6" s="116" t="s">
        <v>36</v>
      </c>
      <c r="D6" s="115" t="s">
        <v>37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49" t="s">
        <v>55</v>
      </c>
      <c r="B8" s="150">
        <v>11354</v>
      </c>
      <c r="C8" s="150">
        <v>8268</v>
      </c>
      <c r="D8" s="150">
        <v>3086</v>
      </c>
    </row>
    <row r="9" spans="1:6" s="7" customFormat="1" ht="28.95" customHeight="1">
      <c r="A9" s="149" t="s">
        <v>4</v>
      </c>
      <c r="B9" s="150">
        <v>10019</v>
      </c>
      <c r="C9" s="150">
        <v>7506</v>
      </c>
      <c r="D9" s="150">
        <v>2513</v>
      </c>
    </row>
    <row r="10" spans="1:6" s="2" customFormat="1" ht="52.5" customHeight="1">
      <c r="A10" s="11" t="s">
        <v>5</v>
      </c>
      <c r="B10" s="19">
        <v>2112</v>
      </c>
      <c r="C10" s="19">
        <v>1443</v>
      </c>
      <c r="D10" s="19">
        <v>669</v>
      </c>
      <c r="E10" s="136"/>
      <c r="F10" s="55"/>
    </row>
    <row r="11" spans="1:6" s="2" customFormat="1" ht="31.5" customHeight="1">
      <c r="A11" s="12" t="s">
        <v>6</v>
      </c>
      <c r="B11" s="19">
        <v>472</v>
      </c>
      <c r="C11" s="19">
        <v>371</v>
      </c>
      <c r="D11" s="19">
        <v>101</v>
      </c>
      <c r="E11" s="136"/>
      <c r="F11" s="55"/>
    </row>
    <row r="12" spans="1:6" s="2" customFormat="1" ht="45.75" customHeight="1">
      <c r="A12" s="12" t="s">
        <v>7</v>
      </c>
      <c r="B12" s="19">
        <v>610</v>
      </c>
      <c r="C12" s="19">
        <v>467</v>
      </c>
      <c r="D12" s="19">
        <v>143</v>
      </c>
      <c r="E12" s="136"/>
      <c r="F12" s="55"/>
    </row>
    <row r="13" spans="1:6" s="2" customFormat="1" ht="55.5" customHeight="1">
      <c r="A13" s="12" t="s">
        <v>8</v>
      </c>
      <c r="B13" s="19">
        <v>6364</v>
      </c>
      <c r="C13" s="19">
        <v>4926</v>
      </c>
      <c r="D13" s="19">
        <v>1438</v>
      </c>
      <c r="E13" s="136"/>
      <c r="F13" s="55"/>
    </row>
    <row r="14" spans="1:6" s="2" customFormat="1" ht="12.75" customHeight="1">
      <c r="A14" s="331" t="s">
        <v>74</v>
      </c>
      <c r="B14" s="332"/>
      <c r="C14" s="332"/>
      <c r="D14" s="332"/>
      <c r="E14" s="136"/>
      <c r="F14" s="55"/>
    </row>
    <row r="15" spans="1:6" s="2" customFormat="1" ht="19.95" customHeight="1">
      <c r="A15" s="333"/>
      <c r="B15" s="334"/>
      <c r="C15" s="334"/>
      <c r="D15" s="334"/>
      <c r="E15" s="136"/>
      <c r="F15" s="55"/>
    </row>
    <row r="16" spans="1:6" s="2" customFormat="1" ht="18.600000000000001" customHeight="1">
      <c r="A16" s="304" t="s">
        <v>0</v>
      </c>
      <c r="B16" s="306" t="s">
        <v>34</v>
      </c>
      <c r="C16" s="306" t="s">
        <v>35</v>
      </c>
      <c r="D16" s="306"/>
      <c r="E16" s="136"/>
      <c r="F16" s="55"/>
    </row>
    <row r="17" spans="1:6" ht="30.6" customHeight="1">
      <c r="A17" s="305"/>
      <c r="B17" s="306"/>
      <c r="C17" s="114" t="s">
        <v>36</v>
      </c>
      <c r="D17" s="114" t="s">
        <v>37</v>
      </c>
      <c r="E17" s="136"/>
      <c r="F17" s="56"/>
    </row>
    <row r="18" spans="1:6" ht="30.6" customHeight="1">
      <c r="A18" s="162" t="s">
        <v>55</v>
      </c>
      <c r="B18" s="148">
        <v>4380</v>
      </c>
      <c r="C18" s="147">
        <v>3374</v>
      </c>
      <c r="D18" s="147">
        <v>1006</v>
      </c>
      <c r="E18" s="136"/>
      <c r="F18" s="56"/>
    </row>
    <row r="19" spans="1:6" ht="25.5" customHeight="1">
      <c r="A19" s="13" t="s">
        <v>4</v>
      </c>
      <c r="B19" s="51">
        <v>3750</v>
      </c>
      <c r="C19" s="51">
        <v>2995</v>
      </c>
      <c r="D19" s="63">
        <v>755</v>
      </c>
      <c r="E19" s="136"/>
      <c r="F19" s="56"/>
    </row>
    <row r="20" spans="1:6" ht="41.25" customHeight="1">
      <c r="A20" s="13" t="s">
        <v>11</v>
      </c>
      <c r="B20" s="51">
        <v>1287</v>
      </c>
      <c r="C20" s="51">
        <v>999</v>
      </c>
      <c r="D20" s="63">
        <v>288</v>
      </c>
      <c r="E20" s="136"/>
      <c r="F20" s="56"/>
    </row>
    <row r="21" spans="1:6" ht="21">
      <c r="C21" s="15"/>
      <c r="E21" s="56"/>
      <c r="F21" s="5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2"/>
  <sheetViews>
    <sheetView zoomScale="85" zoomScaleNormal="85" zoomScaleSheetLayoutView="80" workbookViewId="0">
      <selection activeCell="E15" sqref="E15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6" width="11" style="40" customWidth="1"/>
    <col min="7" max="7" width="15.33203125" style="40" customWidth="1"/>
    <col min="8" max="9" width="12.109375" style="40" customWidth="1"/>
    <col min="10" max="11" width="12" style="40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8.441406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8.441406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8.441406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8.441406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8.441406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8.441406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8.441406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8.441406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8.441406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8.441406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8.441406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8.441406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8.441406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8.441406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8.441406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8.441406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8.441406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8.441406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8.441406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8.441406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8.441406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8.441406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8.441406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8.441406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8.441406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8.441406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8.441406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8.441406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8.441406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8.441406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8.441406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8.441406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8.441406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8.441406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8.441406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8.441406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8.441406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8.441406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8.441406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8.441406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8.441406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8.441406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8.441406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8.441406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8.441406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8.441406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8.441406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8.441406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8.441406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8.441406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8.441406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8.441406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8.441406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8.441406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8.441406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8.441406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8.441406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8.441406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8.441406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8.441406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8.441406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8.441406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8.441406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6" customHeight="1"/>
    <row r="2" spans="1:11" s="29" customFormat="1" ht="23.4" customHeight="1">
      <c r="A2" s="132"/>
      <c r="B2" s="378" t="s">
        <v>75</v>
      </c>
      <c r="C2" s="378"/>
      <c r="D2" s="378"/>
      <c r="E2" s="378"/>
      <c r="F2" s="378"/>
      <c r="G2" s="378"/>
      <c r="H2" s="378"/>
      <c r="I2" s="378"/>
      <c r="J2" s="378"/>
      <c r="K2" s="378"/>
    </row>
    <row r="3" spans="1:11" s="29" customFormat="1" ht="10.8" customHeight="1">
      <c r="A3" s="57"/>
      <c r="B3" s="378"/>
      <c r="C3" s="378"/>
      <c r="D3" s="378"/>
      <c r="E3" s="378"/>
      <c r="F3" s="378"/>
      <c r="G3" s="378"/>
      <c r="H3" s="378"/>
      <c r="I3" s="378"/>
      <c r="J3" s="378"/>
      <c r="K3" s="378"/>
    </row>
    <row r="4" spans="1:11" s="29" customFormat="1" ht="11.4" customHeight="1">
      <c r="C4" s="58"/>
      <c r="D4" s="58"/>
      <c r="E4" s="118"/>
      <c r="H4" s="58"/>
      <c r="I4" s="58"/>
      <c r="J4" s="59"/>
      <c r="K4" s="119" t="s">
        <v>38</v>
      </c>
    </row>
    <row r="5" spans="1:11" s="60" customFormat="1" ht="100.95" customHeight="1">
      <c r="A5" s="120"/>
      <c r="B5" s="128" t="s">
        <v>57</v>
      </c>
      <c r="C5" s="121" t="s">
        <v>45</v>
      </c>
      <c r="D5" s="122" t="s">
        <v>39</v>
      </c>
      <c r="E5" s="122" t="s">
        <v>40</v>
      </c>
      <c r="F5" s="122" t="s">
        <v>19</v>
      </c>
      <c r="G5" s="122" t="s">
        <v>24</v>
      </c>
      <c r="H5" s="121" t="s">
        <v>14</v>
      </c>
      <c r="I5" s="121" t="s">
        <v>56</v>
      </c>
      <c r="J5" s="123" t="s">
        <v>21</v>
      </c>
      <c r="K5" s="121" t="s">
        <v>15</v>
      </c>
    </row>
    <row r="6" spans="1:11" s="36" customFormat="1" ht="12" customHeight="1">
      <c r="A6" s="35" t="s">
        <v>3</v>
      </c>
      <c r="B6" s="35">
        <v>1</v>
      </c>
      <c r="C6" s="124">
        <v>2</v>
      </c>
      <c r="D6" s="124">
        <v>3</v>
      </c>
      <c r="E6" s="124">
        <v>4</v>
      </c>
      <c r="F6" s="124">
        <v>5</v>
      </c>
      <c r="G6" s="124">
        <v>6</v>
      </c>
      <c r="H6" s="124">
        <v>7</v>
      </c>
      <c r="I6" s="124">
        <v>8</v>
      </c>
      <c r="J6" s="124">
        <v>9</v>
      </c>
      <c r="K6" s="124">
        <v>10</v>
      </c>
    </row>
    <row r="7" spans="1:11" s="37" customFormat="1" ht="24.6" customHeight="1">
      <c r="A7" s="62" t="s">
        <v>16</v>
      </c>
      <c r="B7" s="184">
        <f t="shared" ref="B7:K7" si="0">SUM(B8:B11)</f>
        <v>8268</v>
      </c>
      <c r="C7" s="186">
        <f t="shared" si="0"/>
        <v>7506</v>
      </c>
      <c r="D7" s="186">
        <f t="shared" si="0"/>
        <v>1443</v>
      </c>
      <c r="E7" s="186">
        <f t="shared" si="0"/>
        <v>1256</v>
      </c>
      <c r="F7" s="186">
        <f t="shared" si="0"/>
        <v>371</v>
      </c>
      <c r="G7" s="186">
        <f t="shared" si="0"/>
        <v>467</v>
      </c>
      <c r="H7" s="185">
        <f t="shared" si="0"/>
        <v>4926</v>
      </c>
      <c r="I7" s="185">
        <f t="shared" si="0"/>
        <v>3374</v>
      </c>
      <c r="J7" s="186">
        <f t="shared" si="0"/>
        <v>2995</v>
      </c>
      <c r="K7" s="186">
        <f t="shared" si="0"/>
        <v>999</v>
      </c>
    </row>
    <row r="8" spans="1:11" s="210" customFormat="1" ht="36" customHeight="1">
      <c r="A8" s="46" t="s">
        <v>61</v>
      </c>
      <c r="B8" s="187">
        <v>3300</v>
      </c>
      <c r="C8" s="190">
        <v>2776</v>
      </c>
      <c r="D8" s="191">
        <v>581</v>
      </c>
      <c r="E8" s="191">
        <v>466</v>
      </c>
      <c r="F8" s="190">
        <v>123</v>
      </c>
      <c r="G8" s="191">
        <v>100</v>
      </c>
      <c r="H8" s="191">
        <v>1815</v>
      </c>
      <c r="I8" s="191">
        <v>1360</v>
      </c>
      <c r="J8" s="190">
        <v>1087</v>
      </c>
      <c r="K8" s="190">
        <v>370</v>
      </c>
    </row>
    <row r="9" spans="1:11" s="210" customFormat="1" ht="36" customHeight="1">
      <c r="A9" s="46" t="s">
        <v>62</v>
      </c>
      <c r="B9" s="187">
        <v>2313</v>
      </c>
      <c r="C9" s="190">
        <v>2227</v>
      </c>
      <c r="D9" s="191">
        <v>399</v>
      </c>
      <c r="E9" s="191">
        <v>385</v>
      </c>
      <c r="F9" s="190">
        <v>113</v>
      </c>
      <c r="G9" s="191">
        <v>207</v>
      </c>
      <c r="H9" s="191">
        <v>1348</v>
      </c>
      <c r="I9" s="191">
        <v>848</v>
      </c>
      <c r="J9" s="190">
        <v>813</v>
      </c>
      <c r="K9" s="190">
        <v>280</v>
      </c>
    </row>
    <row r="10" spans="1:11" s="210" customFormat="1" ht="36" customHeight="1">
      <c r="A10" s="46" t="s">
        <v>63</v>
      </c>
      <c r="B10" s="187">
        <v>1022</v>
      </c>
      <c r="C10" s="190">
        <v>968</v>
      </c>
      <c r="D10" s="191">
        <v>168</v>
      </c>
      <c r="E10" s="191">
        <v>145</v>
      </c>
      <c r="F10" s="190">
        <v>51</v>
      </c>
      <c r="G10" s="191">
        <v>68</v>
      </c>
      <c r="H10" s="191">
        <v>673</v>
      </c>
      <c r="I10" s="191">
        <v>398</v>
      </c>
      <c r="J10" s="190">
        <v>377</v>
      </c>
      <c r="K10" s="190">
        <v>147</v>
      </c>
    </row>
    <row r="11" spans="1:11" s="210" customFormat="1" ht="36" customHeight="1">
      <c r="A11" s="46" t="s">
        <v>64</v>
      </c>
      <c r="B11" s="187">
        <v>1633</v>
      </c>
      <c r="C11" s="190">
        <v>1535</v>
      </c>
      <c r="D11" s="191">
        <v>295</v>
      </c>
      <c r="E11" s="191">
        <v>260</v>
      </c>
      <c r="F11" s="190">
        <v>84</v>
      </c>
      <c r="G11" s="191">
        <v>92</v>
      </c>
      <c r="H11" s="191">
        <v>1090</v>
      </c>
      <c r="I11" s="191">
        <v>768</v>
      </c>
      <c r="J11" s="190">
        <v>718</v>
      </c>
      <c r="K11" s="190">
        <v>202</v>
      </c>
    </row>
    <row r="12" spans="1:11">
      <c r="H12" s="61"/>
      <c r="I12" s="61"/>
    </row>
  </sheetData>
  <mergeCells count="1">
    <mergeCell ref="B2:K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11"/>
  <sheetViews>
    <sheetView view="pageBreakPreview" zoomScale="81" zoomScaleNormal="85" zoomScaleSheetLayoutView="81" workbookViewId="0">
      <selection activeCell="E7" sqref="E7:E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5.88671875" style="39" customWidth="1"/>
    <col min="8" max="9" width="14.88671875" style="39" customWidth="1"/>
    <col min="10" max="10" width="13.33203125" style="39" customWidth="1"/>
    <col min="11" max="11" width="17.33203125" style="39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9.332031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9.332031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9.332031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9.332031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9.332031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9.332031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9.332031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9.332031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9.332031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9.332031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9.332031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9.332031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9.332031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9.332031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9.332031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9.332031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9.332031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9.332031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9.332031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9.332031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9.332031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9.332031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9.332031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9.332031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9.332031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9.332031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9.332031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9.332031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9.332031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9.332031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9.332031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9.332031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9.332031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9.332031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9.332031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9.332031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9.332031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9.332031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9.332031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9.332031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9.332031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9.332031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9.332031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9.332031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9.332031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9.332031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9.332031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9.332031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9.332031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9.332031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9.332031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9.332031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9.332031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9.332031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9.332031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9.332031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9.332031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9.332031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9.332031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9.332031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9.332031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9.332031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9.332031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7.2" customHeight="1"/>
    <row r="2" spans="1:11" s="29" customFormat="1" ht="31.2" customHeight="1">
      <c r="A2" s="131"/>
      <c r="B2" s="357" t="s">
        <v>76</v>
      </c>
      <c r="C2" s="357"/>
      <c r="D2" s="357"/>
      <c r="E2" s="357"/>
      <c r="F2" s="357"/>
      <c r="G2" s="357"/>
      <c r="H2" s="357"/>
      <c r="I2" s="357"/>
      <c r="J2" s="357"/>
      <c r="K2" s="357"/>
    </row>
    <row r="3" spans="1:11" s="29" customFormat="1" ht="15" customHeight="1">
      <c r="C3" s="125"/>
      <c r="D3" s="125"/>
      <c r="E3" s="125"/>
      <c r="G3" s="125"/>
      <c r="H3" s="125"/>
      <c r="I3" s="125"/>
      <c r="J3" s="126"/>
      <c r="K3" s="127" t="s">
        <v>41</v>
      </c>
    </row>
    <row r="4" spans="1:11" s="60" customFormat="1" ht="86.4" customHeight="1">
      <c r="A4" s="120"/>
      <c r="B4" s="128" t="s">
        <v>57</v>
      </c>
      <c r="C4" s="122" t="s">
        <v>45</v>
      </c>
      <c r="D4" s="122" t="s">
        <v>42</v>
      </c>
      <c r="E4" s="122" t="s">
        <v>40</v>
      </c>
      <c r="F4" s="122" t="s">
        <v>19</v>
      </c>
      <c r="G4" s="122" t="s">
        <v>24</v>
      </c>
      <c r="H4" s="122" t="s">
        <v>14</v>
      </c>
      <c r="I4" s="122" t="s">
        <v>56</v>
      </c>
      <c r="J4" s="128" t="s">
        <v>21</v>
      </c>
      <c r="K4" s="122" t="s">
        <v>15</v>
      </c>
    </row>
    <row r="5" spans="1:11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</row>
    <row r="6" spans="1:11" s="37" customFormat="1" ht="24" customHeight="1">
      <c r="A6" s="129" t="s">
        <v>16</v>
      </c>
      <c r="B6" s="184">
        <f t="shared" ref="B6:K6" si="0">SUM(B7:B10)</f>
        <v>3086</v>
      </c>
      <c r="C6" s="185">
        <f t="shared" si="0"/>
        <v>2513</v>
      </c>
      <c r="D6" s="186">
        <f t="shared" si="0"/>
        <v>669</v>
      </c>
      <c r="E6" s="186">
        <f t="shared" si="0"/>
        <v>493</v>
      </c>
      <c r="F6" s="185">
        <f t="shared" si="0"/>
        <v>101</v>
      </c>
      <c r="G6" s="186">
        <f t="shared" si="0"/>
        <v>143</v>
      </c>
      <c r="H6" s="185">
        <f t="shared" si="0"/>
        <v>1438</v>
      </c>
      <c r="I6" s="185">
        <f t="shared" si="0"/>
        <v>1006</v>
      </c>
      <c r="J6" s="185">
        <f t="shared" si="0"/>
        <v>755</v>
      </c>
      <c r="K6" s="185">
        <f t="shared" si="0"/>
        <v>288</v>
      </c>
    </row>
    <row r="7" spans="1:11" s="176" customFormat="1" ht="36" customHeight="1">
      <c r="A7" s="46" t="s">
        <v>61</v>
      </c>
      <c r="B7" s="187">
        <v>1347</v>
      </c>
      <c r="C7" s="188">
        <v>984</v>
      </c>
      <c r="D7" s="189">
        <v>277</v>
      </c>
      <c r="E7" s="189">
        <v>193</v>
      </c>
      <c r="F7" s="188">
        <v>38</v>
      </c>
      <c r="G7" s="189">
        <v>32</v>
      </c>
      <c r="H7" s="189">
        <v>558</v>
      </c>
      <c r="I7" s="189">
        <v>466</v>
      </c>
      <c r="J7" s="188">
        <v>306</v>
      </c>
      <c r="K7" s="188">
        <v>129</v>
      </c>
    </row>
    <row r="8" spans="1:11" s="176" customFormat="1" ht="36" customHeight="1">
      <c r="A8" s="46" t="s">
        <v>62</v>
      </c>
      <c r="B8" s="187">
        <v>767</v>
      </c>
      <c r="C8" s="188">
        <v>718</v>
      </c>
      <c r="D8" s="189">
        <v>159</v>
      </c>
      <c r="E8" s="189">
        <v>146</v>
      </c>
      <c r="F8" s="188">
        <v>20</v>
      </c>
      <c r="G8" s="189">
        <v>46</v>
      </c>
      <c r="H8" s="189">
        <v>373</v>
      </c>
      <c r="I8" s="189">
        <v>204</v>
      </c>
      <c r="J8" s="188">
        <v>186</v>
      </c>
      <c r="K8" s="188">
        <v>59</v>
      </c>
    </row>
    <row r="9" spans="1:11" s="176" customFormat="1" ht="36" customHeight="1">
      <c r="A9" s="46" t="s">
        <v>63</v>
      </c>
      <c r="B9" s="187">
        <v>406</v>
      </c>
      <c r="C9" s="188">
        <v>351</v>
      </c>
      <c r="D9" s="189">
        <v>97</v>
      </c>
      <c r="E9" s="189">
        <v>67</v>
      </c>
      <c r="F9" s="188">
        <v>24</v>
      </c>
      <c r="G9" s="189">
        <v>35</v>
      </c>
      <c r="H9" s="189">
        <v>235</v>
      </c>
      <c r="I9" s="189">
        <v>150</v>
      </c>
      <c r="J9" s="188">
        <v>121</v>
      </c>
      <c r="K9" s="188">
        <v>49</v>
      </c>
    </row>
    <row r="10" spans="1:11" s="176" customFormat="1" ht="36" customHeight="1">
      <c r="A10" s="46" t="s">
        <v>64</v>
      </c>
      <c r="B10" s="187">
        <v>566</v>
      </c>
      <c r="C10" s="188">
        <v>460</v>
      </c>
      <c r="D10" s="189">
        <v>136</v>
      </c>
      <c r="E10" s="189">
        <v>87</v>
      </c>
      <c r="F10" s="188">
        <v>19</v>
      </c>
      <c r="G10" s="189">
        <v>30</v>
      </c>
      <c r="H10" s="189">
        <v>272</v>
      </c>
      <c r="I10" s="189">
        <v>186</v>
      </c>
      <c r="J10" s="188">
        <v>142</v>
      </c>
      <c r="K10" s="188">
        <v>51</v>
      </c>
    </row>
    <row r="11" spans="1:11">
      <c r="H11" s="130"/>
      <c r="I11" s="130"/>
    </row>
  </sheetData>
  <mergeCells count="1">
    <mergeCell ref="B2:K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topLeftCell="A4" zoomScale="80" zoomScaleNormal="70" zoomScaleSheetLayoutView="80" workbookViewId="0">
      <selection activeCell="B12" sqref="B12"/>
    </sheetView>
  </sheetViews>
  <sheetFormatPr defaultColWidth="8" defaultRowHeight="13.2"/>
  <cols>
    <col min="1" max="1" width="57.44140625" style="65" customWidth="1"/>
    <col min="2" max="2" width="15.109375" style="14" customWidth="1"/>
    <col min="3" max="3" width="15.6640625" style="14" customWidth="1"/>
    <col min="4" max="4" width="10.33203125" style="65" customWidth="1"/>
    <col min="5" max="5" width="10.88671875" style="65" customWidth="1"/>
    <col min="6" max="6" width="15.33203125" style="65" customWidth="1"/>
    <col min="7" max="7" width="14.109375" style="65" customWidth="1"/>
    <col min="8" max="8" width="10.44140625" style="65" customWidth="1"/>
    <col min="9" max="9" width="10.88671875" style="65" customWidth="1"/>
    <col min="10" max="10" width="12" style="65" customWidth="1"/>
    <col min="11" max="11" width="14.33203125" style="65" customWidth="1"/>
    <col min="12" max="16384" width="8" style="65"/>
  </cols>
  <sheetData>
    <row r="1" spans="1:16" ht="27" customHeight="1">
      <c r="A1" s="388" t="s">
        <v>25</v>
      </c>
      <c r="B1" s="388"/>
      <c r="C1" s="388"/>
      <c r="D1" s="388"/>
      <c r="E1" s="388"/>
      <c r="F1" s="388"/>
      <c r="G1" s="388"/>
      <c r="H1" s="388"/>
      <c r="I1" s="388"/>
      <c r="J1" s="64"/>
    </row>
    <row r="2" spans="1:16" ht="23.25" customHeight="1">
      <c r="A2" s="389" t="s">
        <v>26</v>
      </c>
      <c r="B2" s="388"/>
      <c r="C2" s="388"/>
      <c r="D2" s="388"/>
      <c r="E2" s="388"/>
      <c r="F2" s="388"/>
      <c r="G2" s="388"/>
      <c r="H2" s="388"/>
      <c r="I2" s="388"/>
      <c r="J2" s="64"/>
    </row>
    <row r="3" spans="1:16" ht="13.5" customHeight="1">
      <c r="A3" s="390"/>
      <c r="B3" s="390"/>
      <c r="C3" s="390"/>
      <c r="D3" s="390"/>
      <c r="E3" s="390"/>
    </row>
    <row r="4" spans="1:16" s="67" customFormat="1" ht="30.75" customHeight="1">
      <c r="A4" s="384" t="s">
        <v>0</v>
      </c>
      <c r="B4" s="392" t="s">
        <v>27</v>
      </c>
      <c r="C4" s="393"/>
      <c r="D4" s="393"/>
      <c r="E4" s="394"/>
      <c r="F4" s="392" t="s">
        <v>28</v>
      </c>
      <c r="G4" s="393"/>
      <c r="H4" s="393"/>
      <c r="I4" s="394"/>
      <c r="J4" s="66"/>
    </row>
    <row r="5" spans="1:16" s="67" customFormat="1" ht="23.25" customHeight="1">
      <c r="A5" s="391"/>
      <c r="B5" s="312" t="s">
        <v>68</v>
      </c>
      <c r="C5" s="312" t="s">
        <v>69</v>
      </c>
      <c r="D5" s="386" t="s">
        <v>1</v>
      </c>
      <c r="E5" s="387"/>
      <c r="F5" s="312" t="s">
        <v>68</v>
      </c>
      <c r="G5" s="312" t="s">
        <v>69</v>
      </c>
      <c r="H5" s="386" t="s">
        <v>1</v>
      </c>
      <c r="I5" s="387"/>
      <c r="J5" s="68"/>
    </row>
    <row r="6" spans="1:16" s="67" customFormat="1" ht="36.75" customHeight="1">
      <c r="A6" s="385"/>
      <c r="B6" s="313"/>
      <c r="C6" s="313"/>
      <c r="D6" s="69" t="s">
        <v>2</v>
      </c>
      <c r="E6" s="70" t="s">
        <v>18</v>
      </c>
      <c r="F6" s="313"/>
      <c r="G6" s="313"/>
      <c r="H6" s="69" t="s">
        <v>2</v>
      </c>
      <c r="I6" s="70" t="s">
        <v>18</v>
      </c>
      <c r="J6" s="71"/>
    </row>
    <row r="7" spans="1:16" s="73" customFormat="1" ht="13.8" customHeight="1">
      <c r="A7" s="6" t="s">
        <v>3</v>
      </c>
      <c r="B7" s="166">
        <v>1</v>
      </c>
      <c r="C7" s="166">
        <v>2</v>
      </c>
      <c r="D7" s="166">
        <v>3</v>
      </c>
      <c r="E7" s="166">
        <v>4</v>
      </c>
      <c r="F7" s="166">
        <v>5</v>
      </c>
      <c r="G7" s="166">
        <v>6</v>
      </c>
      <c r="H7" s="166">
        <v>7</v>
      </c>
      <c r="I7" s="166">
        <v>8</v>
      </c>
      <c r="J7" s="72"/>
    </row>
    <row r="8" spans="1:16" s="73" customFormat="1" ht="25.2" customHeight="1">
      <c r="A8" s="151" t="s">
        <v>55</v>
      </c>
      <c r="B8" s="150">
        <v>11562</v>
      </c>
      <c r="C8" s="150">
        <v>6610</v>
      </c>
      <c r="D8" s="156">
        <f>C8/B8*100</f>
        <v>57.170039785504237</v>
      </c>
      <c r="E8" s="164">
        <f>C8-B8</f>
        <v>-4952</v>
      </c>
      <c r="F8" s="150">
        <v>11448</v>
      </c>
      <c r="G8" s="150">
        <v>4744</v>
      </c>
      <c r="H8" s="156">
        <f>G8/F8*100</f>
        <v>41.439552760307478</v>
      </c>
      <c r="I8" s="152">
        <f>G8-F8</f>
        <v>-6704</v>
      </c>
      <c r="J8" s="72"/>
    </row>
    <row r="9" spans="1:16" s="67" customFormat="1" ht="37.950000000000003" customHeight="1">
      <c r="A9" s="74" t="s">
        <v>4</v>
      </c>
      <c r="B9" s="19">
        <v>10075</v>
      </c>
      <c r="C9" s="19">
        <v>5797</v>
      </c>
      <c r="D9" s="214">
        <f t="shared" ref="D9:D13" si="0">C9/B9*100</f>
        <v>57.53846153846154</v>
      </c>
      <c r="E9" s="20">
        <f t="shared" ref="E9:E13" si="1">C9-B9</f>
        <v>-4278</v>
      </c>
      <c r="F9" s="19">
        <v>10705</v>
      </c>
      <c r="G9" s="19">
        <v>4222</v>
      </c>
      <c r="H9" s="214">
        <f t="shared" ref="H9:H13" si="2">G9/F9*100</f>
        <v>39.43951424567959</v>
      </c>
      <c r="I9" s="20">
        <f t="shared" ref="I9:I13" si="3">G9-F9</f>
        <v>-6483</v>
      </c>
      <c r="J9" s="72"/>
      <c r="K9" s="54"/>
      <c r="O9" s="75"/>
      <c r="P9" s="75"/>
    </row>
    <row r="10" spans="1:16" s="67" customFormat="1" ht="45" customHeight="1">
      <c r="A10" s="76" t="s">
        <v>5</v>
      </c>
      <c r="B10" s="19">
        <v>1499</v>
      </c>
      <c r="C10" s="19">
        <v>1120</v>
      </c>
      <c r="D10" s="214">
        <f t="shared" si="0"/>
        <v>74.716477651767846</v>
      </c>
      <c r="E10" s="20">
        <f t="shared" si="1"/>
        <v>-379</v>
      </c>
      <c r="F10" s="19">
        <v>3163</v>
      </c>
      <c r="G10" s="19">
        <v>992</v>
      </c>
      <c r="H10" s="214">
        <f t="shared" si="2"/>
        <v>31.362630414163768</v>
      </c>
      <c r="I10" s="20">
        <f t="shared" si="3"/>
        <v>-2171</v>
      </c>
      <c r="J10" s="72"/>
      <c r="K10" s="54"/>
      <c r="O10" s="75"/>
      <c r="P10" s="75"/>
    </row>
    <row r="11" spans="1:16" s="67" customFormat="1" ht="37.950000000000003" customHeight="1">
      <c r="A11" s="74" t="s">
        <v>6</v>
      </c>
      <c r="B11" s="19">
        <v>279</v>
      </c>
      <c r="C11" s="19">
        <v>187</v>
      </c>
      <c r="D11" s="214">
        <f t="shared" si="0"/>
        <v>67.025089605734763</v>
      </c>
      <c r="E11" s="20">
        <f t="shared" si="1"/>
        <v>-92</v>
      </c>
      <c r="F11" s="19">
        <v>526</v>
      </c>
      <c r="G11" s="19">
        <v>285</v>
      </c>
      <c r="H11" s="214">
        <f t="shared" si="2"/>
        <v>54.182509505703422</v>
      </c>
      <c r="I11" s="20">
        <f t="shared" si="3"/>
        <v>-241</v>
      </c>
      <c r="J11" s="72"/>
      <c r="K11" s="54"/>
      <c r="O11" s="75"/>
      <c r="P11" s="75"/>
    </row>
    <row r="12" spans="1:16" s="67" customFormat="1" ht="45.75" customHeight="1">
      <c r="A12" s="74" t="s">
        <v>29</v>
      </c>
      <c r="B12" s="19">
        <v>364</v>
      </c>
      <c r="C12" s="50">
        <v>350</v>
      </c>
      <c r="D12" s="214">
        <f t="shared" si="0"/>
        <v>96.15384615384616</v>
      </c>
      <c r="E12" s="20">
        <f t="shared" si="1"/>
        <v>-14</v>
      </c>
      <c r="F12" s="19">
        <v>595</v>
      </c>
      <c r="G12" s="50">
        <v>260</v>
      </c>
      <c r="H12" s="214">
        <f t="shared" si="2"/>
        <v>43.69747899159664</v>
      </c>
      <c r="I12" s="20">
        <f t="shared" si="3"/>
        <v>-335</v>
      </c>
      <c r="J12" s="167"/>
      <c r="K12" s="54"/>
      <c r="O12" s="75"/>
      <c r="P12" s="75"/>
    </row>
    <row r="13" spans="1:16" s="67" customFormat="1" ht="49.5" customHeight="1">
      <c r="A13" s="74" t="s">
        <v>8</v>
      </c>
      <c r="B13" s="19">
        <v>7551</v>
      </c>
      <c r="C13" s="19">
        <v>3532</v>
      </c>
      <c r="D13" s="214">
        <f t="shared" si="0"/>
        <v>46.775261554760959</v>
      </c>
      <c r="E13" s="20">
        <f t="shared" si="1"/>
        <v>-4019</v>
      </c>
      <c r="F13" s="19">
        <v>7890</v>
      </c>
      <c r="G13" s="19">
        <v>2832</v>
      </c>
      <c r="H13" s="214">
        <f t="shared" si="2"/>
        <v>35.893536121673002</v>
      </c>
      <c r="I13" s="20">
        <f t="shared" si="3"/>
        <v>-5058</v>
      </c>
      <c r="J13" s="72"/>
      <c r="K13" s="54"/>
      <c r="O13" s="75"/>
      <c r="P13" s="75"/>
    </row>
    <row r="14" spans="1:16" s="67" customFormat="1" ht="12.75" customHeight="1">
      <c r="A14" s="380" t="s">
        <v>77</v>
      </c>
      <c r="B14" s="381"/>
      <c r="C14" s="381"/>
      <c r="D14" s="381"/>
      <c r="E14" s="381"/>
      <c r="F14" s="381"/>
      <c r="G14" s="381"/>
      <c r="H14" s="381"/>
      <c r="I14" s="381"/>
      <c r="J14" s="72"/>
      <c r="K14" s="54"/>
    </row>
    <row r="15" spans="1:16" s="67" customFormat="1" ht="18" customHeight="1">
      <c r="A15" s="382"/>
      <c r="B15" s="383"/>
      <c r="C15" s="383"/>
      <c r="D15" s="383"/>
      <c r="E15" s="383"/>
      <c r="F15" s="383"/>
      <c r="G15" s="383"/>
      <c r="H15" s="383"/>
      <c r="I15" s="383"/>
      <c r="J15" s="72"/>
      <c r="K15" s="54"/>
    </row>
    <row r="16" spans="1:16" s="67" customFormat="1" ht="20.25" customHeight="1">
      <c r="A16" s="384" t="s">
        <v>0</v>
      </c>
      <c r="B16" s="384" t="s">
        <v>54</v>
      </c>
      <c r="C16" s="384" t="s">
        <v>60</v>
      </c>
      <c r="D16" s="386" t="s">
        <v>1</v>
      </c>
      <c r="E16" s="387"/>
      <c r="F16" s="384" t="s">
        <v>54</v>
      </c>
      <c r="G16" s="384" t="s">
        <v>60</v>
      </c>
      <c r="H16" s="386" t="s">
        <v>1</v>
      </c>
      <c r="I16" s="387"/>
      <c r="J16" s="72"/>
      <c r="K16" s="54"/>
    </row>
    <row r="17" spans="1:11" ht="27" customHeight="1">
      <c r="A17" s="385"/>
      <c r="B17" s="385"/>
      <c r="C17" s="385"/>
      <c r="D17" s="77" t="s">
        <v>2</v>
      </c>
      <c r="E17" s="70" t="s">
        <v>10</v>
      </c>
      <c r="F17" s="385"/>
      <c r="G17" s="385"/>
      <c r="H17" s="77" t="s">
        <v>2</v>
      </c>
      <c r="I17" s="70" t="s">
        <v>10</v>
      </c>
      <c r="J17" s="72"/>
      <c r="K17" s="78"/>
    </row>
    <row r="18" spans="1:11" ht="27" customHeight="1">
      <c r="A18" s="165" t="s">
        <v>55</v>
      </c>
      <c r="B18" s="174">
        <v>6951</v>
      </c>
      <c r="C18" s="174">
        <v>2384</v>
      </c>
      <c r="D18" s="48">
        <f>C18/B18*100</f>
        <v>34.297223421090486</v>
      </c>
      <c r="E18" s="215">
        <f>C18-B18</f>
        <v>-4567</v>
      </c>
      <c r="F18" s="174">
        <v>5544</v>
      </c>
      <c r="G18" s="174">
        <v>1996</v>
      </c>
      <c r="H18" s="48">
        <f>G18/F18*100</f>
        <v>36.002886002886001</v>
      </c>
      <c r="I18" s="215">
        <f>G18-F18</f>
        <v>-3548</v>
      </c>
      <c r="J18" s="72"/>
      <c r="K18" s="78"/>
    </row>
    <row r="19" spans="1:11" ht="31.5" customHeight="1">
      <c r="A19" s="79" t="s">
        <v>4</v>
      </c>
      <c r="B19" s="51">
        <v>6098</v>
      </c>
      <c r="C19" s="51">
        <v>1998</v>
      </c>
      <c r="D19" s="48">
        <f>C19/B19*100</f>
        <v>32.764840931452937</v>
      </c>
      <c r="E19" s="53">
        <f>C19-B19</f>
        <v>-4100</v>
      </c>
      <c r="F19" s="52">
        <v>5251</v>
      </c>
      <c r="G19" s="52">
        <v>1752</v>
      </c>
      <c r="H19" s="48">
        <f>G19/F19*100</f>
        <v>33.365073319367738</v>
      </c>
      <c r="I19" s="53">
        <f>G19-F19</f>
        <v>-3499</v>
      </c>
      <c r="J19" s="72"/>
      <c r="K19" s="78"/>
    </row>
    <row r="20" spans="1:11" ht="38.25" customHeight="1">
      <c r="A20" s="79" t="s">
        <v>11</v>
      </c>
      <c r="B20" s="51">
        <v>5056</v>
      </c>
      <c r="C20" s="51">
        <v>777</v>
      </c>
      <c r="D20" s="48">
        <f>C20/B20*100</f>
        <v>15.367879746835442</v>
      </c>
      <c r="E20" s="53">
        <f>C20-B20</f>
        <v>-4279</v>
      </c>
      <c r="F20" s="52">
        <v>4317</v>
      </c>
      <c r="G20" s="52">
        <v>510</v>
      </c>
      <c r="H20" s="48">
        <f>G20/F20*100</f>
        <v>11.813759555246699</v>
      </c>
      <c r="I20" s="53">
        <f>G20-F20</f>
        <v>-3807</v>
      </c>
      <c r="J20" s="72"/>
      <c r="K20" s="78"/>
    </row>
    <row r="21" spans="1:11" ht="45.6" customHeight="1">
      <c r="A21" s="379">
        <f>'9'!$A$20</f>
        <v>0</v>
      </c>
      <c r="B21" s="379"/>
      <c r="C21" s="379"/>
      <c r="D21" s="379"/>
      <c r="E21" s="379"/>
      <c r="F21" s="379"/>
      <c r="G21" s="379"/>
      <c r="H21" s="379"/>
      <c r="I21" s="379"/>
      <c r="K21" s="78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13"/>
  <sheetViews>
    <sheetView view="pageBreakPreview" zoomScale="81" zoomScaleNormal="80" zoomScaleSheetLayoutView="81" workbookViewId="0">
      <selection activeCell="E4" sqref="E4:G5"/>
    </sheetView>
  </sheetViews>
  <sheetFormatPr defaultColWidth="9.109375" defaultRowHeight="15.6"/>
  <cols>
    <col min="1" max="1" width="43.21875" style="112" customWidth="1"/>
    <col min="2" max="2" width="9.6640625" style="112" customWidth="1"/>
    <col min="3" max="3" width="9.5546875" style="112" customWidth="1"/>
    <col min="4" max="4" width="8.88671875" style="112" customWidth="1"/>
    <col min="5" max="5" width="11.33203125" style="110" customWidth="1"/>
    <col min="6" max="6" width="10.44140625" style="110" customWidth="1"/>
    <col min="7" max="7" width="9.44140625" style="110" customWidth="1"/>
    <col min="8" max="8" width="9.88671875" style="110" customWidth="1"/>
    <col min="9" max="9" width="10.109375" style="110" customWidth="1"/>
    <col min="10" max="10" width="9.44140625" style="110" customWidth="1"/>
    <col min="11" max="11" width="10.33203125" style="110" customWidth="1"/>
    <col min="12" max="12" width="10.109375" style="110" customWidth="1"/>
    <col min="13" max="13" width="9.88671875" style="110" customWidth="1"/>
    <col min="14" max="15" width="9.33203125" style="110" customWidth="1"/>
    <col min="16" max="16" width="8.44140625" style="110" customWidth="1"/>
    <col min="17" max="18" width="9.33203125" style="110" customWidth="1"/>
    <col min="19" max="19" width="9" style="110" customWidth="1"/>
    <col min="20" max="20" width="10.5546875" style="110" customWidth="1"/>
    <col min="21" max="21" width="10.33203125" style="110" customWidth="1"/>
    <col min="22" max="22" width="9.77734375" style="110" customWidth="1"/>
    <col min="23" max="24" width="9.33203125" style="110" customWidth="1"/>
    <col min="25" max="25" width="9" style="110" customWidth="1"/>
    <col min="26" max="27" width="9.33203125" style="111" customWidth="1"/>
    <col min="28" max="28" width="9.109375" style="111" customWidth="1"/>
    <col min="29" max="16384" width="9.109375" style="111"/>
  </cols>
  <sheetData>
    <row r="1" spans="1:32" s="83" customFormat="1" ht="24.6" customHeight="1">
      <c r="A1" s="80"/>
      <c r="B1" s="395" t="s">
        <v>23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31.8" customHeight="1">
      <c r="B2" s="395" t="s">
        <v>78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7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411" t="s">
        <v>55</v>
      </c>
      <c r="C4" s="412"/>
      <c r="D4" s="413"/>
      <c r="E4" s="403" t="s">
        <v>46</v>
      </c>
      <c r="F4" s="404"/>
      <c r="G4" s="405"/>
      <c r="H4" s="409" t="s">
        <v>30</v>
      </c>
      <c r="I4" s="409"/>
      <c r="J4" s="409"/>
      <c r="K4" s="403" t="s">
        <v>19</v>
      </c>
      <c r="L4" s="404"/>
      <c r="M4" s="405"/>
      <c r="N4" s="403" t="s">
        <v>24</v>
      </c>
      <c r="O4" s="404"/>
      <c r="P4" s="404"/>
      <c r="Q4" s="403" t="s">
        <v>14</v>
      </c>
      <c r="R4" s="404"/>
      <c r="S4" s="405"/>
      <c r="T4" s="362" t="s">
        <v>59</v>
      </c>
      <c r="U4" s="363"/>
      <c r="V4" s="364"/>
      <c r="W4" s="403" t="s">
        <v>21</v>
      </c>
      <c r="X4" s="404"/>
      <c r="Y4" s="404"/>
      <c r="Z4" s="396" t="s">
        <v>15</v>
      </c>
      <c r="AA4" s="397"/>
      <c r="AB4" s="398"/>
      <c r="AC4" s="92"/>
      <c r="AD4" s="93"/>
      <c r="AE4" s="93"/>
      <c r="AF4" s="93"/>
    </row>
    <row r="5" spans="1:32" s="96" customFormat="1" ht="56.4" customHeight="1">
      <c r="A5" s="95"/>
      <c r="B5" s="414"/>
      <c r="C5" s="415"/>
      <c r="D5" s="416"/>
      <c r="E5" s="406"/>
      <c r="F5" s="407"/>
      <c r="G5" s="408"/>
      <c r="H5" s="409"/>
      <c r="I5" s="409"/>
      <c r="J5" s="409"/>
      <c r="K5" s="406"/>
      <c r="L5" s="407"/>
      <c r="M5" s="408"/>
      <c r="N5" s="406"/>
      <c r="O5" s="407"/>
      <c r="P5" s="407"/>
      <c r="Q5" s="406"/>
      <c r="R5" s="407"/>
      <c r="S5" s="408"/>
      <c r="T5" s="365"/>
      <c r="U5" s="366"/>
      <c r="V5" s="367"/>
      <c r="W5" s="406"/>
      <c r="X5" s="407"/>
      <c r="Y5" s="407"/>
      <c r="Z5" s="399"/>
      <c r="AA5" s="400"/>
      <c r="AB5" s="401"/>
      <c r="AC5" s="92"/>
      <c r="AD5" s="93"/>
      <c r="AE5" s="93"/>
      <c r="AF5" s="93"/>
    </row>
    <row r="6" spans="1:32" s="100" customFormat="1" ht="25.2" customHeight="1">
      <c r="A6" s="97"/>
      <c r="B6" s="159">
        <v>2022</v>
      </c>
      <c r="C6" s="159">
        <v>2023</v>
      </c>
      <c r="D6" s="159" t="s">
        <v>2</v>
      </c>
      <c r="E6" s="160">
        <v>2022</v>
      </c>
      <c r="F6" s="160">
        <v>2023</v>
      </c>
      <c r="G6" s="161" t="s">
        <v>2</v>
      </c>
      <c r="H6" s="160">
        <v>2022</v>
      </c>
      <c r="I6" s="160">
        <v>2023</v>
      </c>
      <c r="J6" s="161" t="s">
        <v>2</v>
      </c>
      <c r="K6" s="160">
        <v>2022</v>
      </c>
      <c r="L6" s="160">
        <v>2023</v>
      </c>
      <c r="M6" s="161" t="s">
        <v>2</v>
      </c>
      <c r="N6" s="160">
        <v>2022</v>
      </c>
      <c r="O6" s="160">
        <v>2023</v>
      </c>
      <c r="P6" s="161" t="s">
        <v>2</v>
      </c>
      <c r="Q6" s="160">
        <v>2022</v>
      </c>
      <c r="R6" s="160">
        <v>2023</v>
      </c>
      <c r="S6" s="161" t="s">
        <v>2</v>
      </c>
      <c r="T6" s="160">
        <v>2022</v>
      </c>
      <c r="U6" s="160">
        <v>2023</v>
      </c>
      <c r="V6" s="160"/>
      <c r="W6" s="160">
        <v>2022</v>
      </c>
      <c r="X6" s="160">
        <v>2023</v>
      </c>
      <c r="Y6" s="161" t="s">
        <v>2</v>
      </c>
      <c r="Z6" s="160">
        <v>2022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2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5" customHeight="1">
      <c r="A8" s="113" t="s">
        <v>32</v>
      </c>
      <c r="B8" s="168">
        <f>SUM(B9:B12)</f>
        <v>11562</v>
      </c>
      <c r="C8" s="168">
        <f>SUM(C9:C12)</f>
        <v>6610</v>
      </c>
      <c r="D8" s="216">
        <f>C8/B8*100</f>
        <v>57.170039785504237</v>
      </c>
      <c r="E8" s="144">
        <f>SUM(E9:E12)</f>
        <v>10075</v>
      </c>
      <c r="F8" s="144">
        <f>SUM(F9:F12)</f>
        <v>5797</v>
      </c>
      <c r="G8" s="217">
        <f>F8/E8*100</f>
        <v>57.53846153846154</v>
      </c>
      <c r="H8" s="144">
        <f>SUM(H9:H12)</f>
        <v>1499</v>
      </c>
      <c r="I8" s="144">
        <f>SUM(I9:I12)</f>
        <v>1120</v>
      </c>
      <c r="J8" s="217">
        <f>I8/H8*100</f>
        <v>74.716477651767846</v>
      </c>
      <c r="K8" s="144">
        <f>SUM(K9:K12)</f>
        <v>279</v>
      </c>
      <c r="L8" s="144">
        <f>SUM(L9:L12)</f>
        <v>187</v>
      </c>
      <c r="M8" s="217">
        <f>L8/K8*100</f>
        <v>67.025089605734763</v>
      </c>
      <c r="N8" s="144">
        <f>SUM(N9:N13)</f>
        <v>364</v>
      </c>
      <c r="O8" s="144">
        <f>SUM(O9:O12)</f>
        <v>350</v>
      </c>
      <c r="P8" s="217">
        <f>O8/N8*100</f>
        <v>96.15384615384616</v>
      </c>
      <c r="Q8" s="144">
        <f>SUM(Q9:Q12)</f>
        <v>7551</v>
      </c>
      <c r="R8" s="144">
        <f>SUM(R9:R12)</f>
        <v>3532</v>
      </c>
      <c r="S8" s="217">
        <f>R8/Q8*100</f>
        <v>46.775261554760959</v>
      </c>
      <c r="T8" s="144">
        <f>SUM(T9:T12)</f>
        <v>6951</v>
      </c>
      <c r="U8" s="144">
        <f>SUM(U9:U12)</f>
        <v>2384</v>
      </c>
      <c r="V8" s="217">
        <f>U8/T8*100</f>
        <v>34.297223421090486</v>
      </c>
      <c r="W8" s="145">
        <f>SUM(W9:W12)</f>
        <v>6098</v>
      </c>
      <c r="X8" s="145">
        <f>SUM(X9:X12)</f>
        <v>2025</v>
      </c>
      <c r="Y8" s="217">
        <f t="shared" ref="Y8:Y12" si="0">X8/W8*100</f>
        <v>33.207609052148243</v>
      </c>
      <c r="Z8" s="144">
        <f>SUM(Z9:Z12)</f>
        <v>5056</v>
      </c>
      <c r="AA8" s="144">
        <f>SUM(AA9:AA12)</f>
        <v>777</v>
      </c>
      <c r="AB8" s="217">
        <f>AA8/Z8*100</f>
        <v>15.367879746835442</v>
      </c>
      <c r="AC8" s="105"/>
      <c r="AD8" s="106"/>
      <c r="AE8" s="106"/>
      <c r="AF8" s="106"/>
    </row>
    <row r="9" spans="1:32" s="182" customFormat="1" ht="36" customHeight="1">
      <c r="A9" s="46" t="s">
        <v>61</v>
      </c>
      <c r="B9" s="153">
        <v>5153</v>
      </c>
      <c r="C9" s="153">
        <v>2865</v>
      </c>
      <c r="D9" s="216">
        <f t="shared" ref="D9:D12" si="1">C9/B9*100</f>
        <v>55.598680380360953</v>
      </c>
      <c r="E9" s="177">
        <v>4188</v>
      </c>
      <c r="F9" s="177">
        <v>2286</v>
      </c>
      <c r="G9" s="218">
        <f t="shared" ref="G9:G12" si="2">F9/E9*100</f>
        <v>54.584527220630378</v>
      </c>
      <c r="H9" s="177">
        <v>787</v>
      </c>
      <c r="I9" s="177">
        <v>524</v>
      </c>
      <c r="J9" s="218">
        <f t="shared" ref="J9:J12" si="3">I9/H9*100</f>
        <v>66.581956797966967</v>
      </c>
      <c r="K9" s="177">
        <v>184</v>
      </c>
      <c r="L9" s="177">
        <v>76</v>
      </c>
      <c r="M9" s="218">
        <f t="shared" ref="M9:M11" si="4">L9/K9*100</f>
        <v>41.304347826086953</v>
      </c>
      <c r="N9" s="177">
        <v>112</v>
      </c>
      <c r="O9" s="177">
        <v>41</v>
      </c>
      <c r="P9" s="218">
        <f t="shared" ref="P9:P12" si="5">O9/N9*100</f>
        <v>36.607142857142854</v>
      </c>
      <c r="Q9" s="177">
        <v>3217</v>
      </c>
      <c r="R9" s="177">
        <v>1428</v>
      </c>
      <c r="S9" s="218">
        <f t="shared" ref="S9:S12" si="6">R9/Q9*100</f>
        <v>44.389182468138017</v>
      </c>
      <c r="T9" s="211">
        <v>3051</v>
      </c>
      <c r="U9" s="211">
        <v>1026</v>
      </c>
      <c r="V9" s="217">
        <f t="shared" ref="V9:V12" si="7">U9/T9*100</f>
        <v>33.628318584070797</v>
      </c>
      <c r="W9" s="177">
        <v>2438</v>
      </c>
      <c r="X9" s="177">
        <v>761</v>
      </c>
      <c r="Y9" s="218">
        <f t="shared" si="0"/>
        <v>31.214109926168991</v>
      </c>
      <c r="Z9" s="177">
        <v>2061</v>
      </c>
      <c r="AA9" s="177">
        <v>332</v>
      </c>
      <c r="AB9" s="218">
        <f t="shared" ref="AB9:AB12" si="8">AA9/Z9*100</f>
        <v>16.108685104318294</v>
      </c>
      <c r="AC9" s="178"/>
      <c r="AD9" s="179"/>
      <c r="AE9" s="179"/>
      <c r="AF9" s="179"/>
    </row>
    <row r="10" spans="1:32" s="182" customFormat="1" ht="36" customHeight="1">
      <c r="A10" s="46" t="s">
        <v>62</v>
      </c>
      <c r="B10" s="153">
        <v>3635</v>
      </c>
      <c r="C10" s="153">
        <v>2211</v>
      </c>
      <c r="D10" s="216">
        <f t="shared" si="1"/>
        <v>60.825309491059144</v>
      </c>
      <c r="E10" s="177">
        <v>3296</v>
      </c>
      <c r="F10" s="177">
        <v>2112</v>
      </c>
      <c r="G10" s="218">
        <f t="shared" si="2"/>
        <v>64.077669902912632</v>
      </c>
      <c r="H10" s="177">
        <v>365</v>
      </c>
      <c r="I10" s="177">
        <v>364</v>
      </c>
      <c r="J10" s="218">
        <f t="shared" si="3"/>
        <v>99.726027397260282</v>
      </c>
      <c r="K10" s="177">
        <v>52</v>
      </c>
      <c r="L10" s="177">
        <v>70</v>
      </c>
      <c r="M10" s="218">
        <f t="shared" si="4"/>
        <v>134.61538461538461</v>
      </c>
      <c r="N10" s="177">
        <v>160</v>
      </c>
      <c r="O10" s="177">
        <v>189</v>
      </c>
      <c r="P10" s="218">
        <f t="shared" si="5"/>
        <v>118.12499999999999</v>
      </c>
      <c r="Q10" s="177">
        <v>2418</v>
      </c>
      <c r="R10" s="177">
        <v>1180</v>
      </c>
      <c r="S10" s="218">
        <f t="shared" si="6"/>
        <v>48.800661703887513</v>
      </c>
      <c r="T10" s="211">
        <v>2263</v>
      </c>
      <c r="U10" s="211">
        <v>744</v>
      </c>
      <c r="V10" s="217">
        <f t="shared" si="7"/>
        <v>32.87671232876712</v>
      </c>
      <c r="W10" s="177">
        <v>2108</v>
      </c>
      <c r="X10" s="177">
        <v>707</v>
      </c>
      <c r="Y10" s="218">
        <f t="shared" si="0"/>
        <v>33.538899430740038</v>
      </c>
      <c r="Z10" s="177">
        <v>1715</v>
      </c>
      <c r="AA10" s="177">
        <v>248</v>
      </c>
      <c r="AB10" s="218">
        <f t="shared" si="8"/>
        <v>14.460641399416909</v>
      </c>
      <c r="AC10" s="178"/>
      <c r="AD10" s="179"/>
      <c r="AE10" s="179"/>
      <c r="AF10" s="179"/>
    </row>
    <row r="11" spans="1:32" s="182" customFormat="1" ht="36" customHeight="1">
      <c r="A11" s="46" t="s">
        <v>63</v>
      </c>
      <c r="B11" s="153">
        <v>1087</v>
      </c>
      <c r="C11" s="153">
        <v>601</v>
      </c>
      <c r="D11" s="216">
        <f t="shared" si="1"/>
        <v>55.289788408463657</v>
      </c>
      <c r="E11" s="177">
        <v>1036</v>
      </c>
      <c r="F11" s="177">
        <v>564</v>
      </c>
      <c r="G11" s="218">
        <f t="shared" si="2"/>
        <v>54.440154440154444</v>
      </c>
      <c r="H11" s="177">
        <v>141</v>
      </c>
      <c r="I11" s="177">
        <v>86</v>
      </c>
      <c r="J11" s="218">
        <f t="shared" si="3"/>
        <v>60.99290780141844</v>
      </c>
      <c r="K11" s="177">
        <v>26</v>
      </c>
      <c r="L11" s="177">
        <v>17</v>
      </c>
      <c r="M11" s="218">
        <f t="shared" si="4"/>
        <v>65.384615384615387</v>
      </c>
      <c r="N11" s="177">
        <v>46</v>
      </c>
      <c r="O11" s="177">
        <v>30</v>
      </c>
      <c r="P11" s="218">
        <f t="shared" si="5"/>
        <v>65.217391304347828</v>
      </c>
      <c r="Q11" s="177">
        <v>818</v>
      </c>
      <c r="R11" s="177">
        <v>371</v>
      </c>
      <c r="S11" s="218">
        <f t="shared" si="6"/>
        <v>45.354523227383865</v>
      </c>
      <c r="T11" s="211">
        <v>639</v>
      </c>
      <c r="U11" s="211">
        <v>236</v>
      </c>
      <c r="V11" s="217">
        <f t="shared" si="7"/>
        <v>36.93270735524257</v>
      </c>
      <c r="W11" s="177">
        <v>614</v>
      </c>
      <c r="X11" s="177">
        <v>219</v>
      </c>
      <c r="Y11" s="218">
        <f t="shared" si="0"/>
        <v>35.667752442996743</v>
      </c>
      <c r="Z11" s="177">
        <v>530</v>
      </c>
      <c r="AA11" s="177">
        <v>89</v>
      </c>
      <c r="AB11" s="218">
        <f t="shared" si="8"/>
        <v>16.79245283018868</v>
      </c>
      <c r="AC11" s="178"/>
      <c r="AD11" s="179"/>
      <c r="AE11" s="179"/>
      <c r="AF11" s="179"/>
    </row>
    <row r="12" spans="1:32" s="180" customFormat="1" ht="36" customHeight="1">
      <c r="A12" s="46" t="s">
        <v>64</v>
      </c>
      <c r="B12" s="153">
        <v>1687</v>
      </c>
      <c r="C12" s="153">
        <v>933</v>
      </c>
      <c r="D12" s="216">
        <f t="shared" si="1"/>
        <v>55.305275637225847</v>
      </c>
      <c r="E12" s="177">
        <v>1555</v>
      </c>
      <c r="F12" s="177">
        <v>835</v>
      </c>
      <c r="G12" s="218">
        <f t="shared" si="2"/>
        <v>53.697749196141473</v>
      </c>
      <c r="H12" s="177">
        <v>206</v>
      </c>
      <c r="I12" s="177">
        <v>146</v>
      </c>
      <c r="J12" s="218">
        <f t="shared" si="3"/>
        <v>70.873786407766985</v>
      </c>
      <c r="K12" s="177">
        <v>17</v>
      </c>
      <c r="L12" s="177">
        <v>24</v>
      </c>
      <c r="M12" s="218">
        <v>0</v>
      </c>
      <c r="N12" s="177">
        <v>46</v>
      </c>
      <c r="O12" s="177">
        <v>90</v>
      </c>
      <c r="P12" s="218">
        <f t="shared" si="5"/>
        <v>195.65217391304347</v>
      </c>
      <c r="Q12" s="177">
        <v>1098</v>
      </c>
      <c r="R12" s="177">
        <v>553</v>
      </c>
      <c r="S12" s="218">
        <f t="shared" si="6"/>
        <v>50.364298724954459</v>
      </c>
      <c r="T12" s="211">
        <v>998</v>
      </c>
      <c r="U12" s="211">
        <v>378</v>
      </c>
      <c r="V12" s="217">
        <f t="shared" si="7"/>
        <v>37.875751503006008</v>
      </c>
      <c r="W12" s="177">
        <v>938</v>
      </c>
      <c r="X12" s="177">
        <v>338</v>
      </c>
      <c r="Y12" s="218">
        <f t="shared" si="0"/>
        <v>36.034115138592746</v>
      </c>
      <c r="Z12" s="177">
        <v>750</v>
      </c>
      <c r="AA12" s="177">
        <v>108</v>
      </c>
      <c r="AB12" s="218">
        <f t="shared" si="8"/>
        <v>14.399999999999999</v>
      </c>
      <c r="AC12" s="178"/>
      <c r="AD12" s="179"/>
      <c r="AE12" s="179"/>
      <c r="AF12" s="179"/>
    </row>
    <row r="13" spans="1:32" ht="12.6" customHeight="1"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S13" s="146"/>
      <c r="T13" s="146"/>
      <c r="U13" s="146"/>
      <c r="V13" s="146"/>
      <c r="X13" s="402"/>
      <c r="Y13" s="402"/>
    </row>
  </sheetData>
  <mergeCells count="13">
    <mergeCell ref="B1:P1"/>
    <mergeCell ref="B2:P2"/>
    <mergeCell ref="Z4:AB5"/>
    <mergeCell ref="X13:Y13"/>
    <mergeCell ref="E4:G5"/>
    <mergeCell ref="H4:J5"/>
    <mergeCell ref="K4:M5"/>
    <mergeCell ref="N4:P5"/>
    <mergeCell ref="Q4:S5"/>
    <mergeCell ref="W4:Y5"/>
    <mergeCell ref="T4:V5"/>
    <mergeCell ref="B13:P13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13"/>
  <sheetViews>
    <sheetView view="pageBreakPreview" zoomScale="73" zoomScaleNormal="80" zoomScaleSheetLayoutView="73" workbookViewId="0">
      <selection activeCell="F23" sqref="F23"/>
    </sheetView>
  </sheetViews>
  <sheetFormatPr defaultColWidth="9.109375" defaultRowHeight="15.6"/>
  <cols>
    <col min="1" max="1" width="44.33203125" style="112" customWidth="1"/>
    <col min="2" max="3" width="10" style="112" customWidth="1"/>
    <col min="4" max="4" width="10.5546875" style="112" customWidth="1"/>
    <col min="5" max="5" width="10.109375" style="110" customWidth="1"/>
    <col min="6" max="6" width="9.6640625" style="110" customWidth="1"/>
    <col min="7" max="7" width="8.77734375" style="110" customWidth="1"/>
    <col min="8" max="8" width="9.6640625" style="110" customWidth="1"/>
    <col min="9" max="9" width="10" style="110" customWidth="1"/>
    <col min="10" max="10" width="9.6640625" style="110" customWidth="1"/>
    <col min="11" max="11" width="9.33203125" style="110" customWidth="1"/>
    <col min="12" max="12" width="9.44140625" style="110" customWidth="1"/>
    <col min="13" max="13" width="10.6640625" style="110" customWidth="1"/>
    <col min="14" max="14" width="9.33203125" style="110" customWidth="1"/>
    <col min="15" max="16" width="8.6640625" style="110" customWidth="1"/>
    <col min="17" max="18" width="9.44140625" style="110" customWidth="1"/>
    <col min="19" max="19" width="9.33203125" style="110" customWidth="1"/>
    <col min="20" max="20" width="10.33203125" style="110" customWidth="1"/>
    <col min="21" max="21" width="9.77734375" style="110" customWidth="1"/>
    <col min="22" max="22" width="9.88671875" style="110" customWidth="1"/>
    <col min="23" max="23" width="9.6640625" style="110" customWidth="1"/>
    <col min="24" max="24" width="8.6640625" style="110" customWidth="1"/>
    <col min="25" max="25" width="7.88671875" style="110" customWidth="1"/>
    <col min="26" max="27" width="9.33203125" style="111" customWidth="1"/>
    <col min="28" max="28" width="9.44140625" style="111" customWidth="1"/>
    <col min="29" max="16384" width="9.109375" style="111"/>
  </cols>
  <sheetData>
    <row r="1" spans="1:32" s="83" customFormat="1" ht="27" customHeight="1">
      <c r="A1" s="80"/>
      <c r="B1" s="395" t="s">
        <v>31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18.600000000000001" customHeight="1">
      <c r="B2" s="395" t="s">
        <v>79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85"/>
      <c r="R2" s="85"/>
      <c r="S2" s="85"/>
      <c r="T2" s="85"/>
      <c r="U2" s="85"/>
      <c r="V2" s="85"/>
      <c r="W2" s="86"/>
      <c r="X2" s="86"/>
      <c r="Y2" s="85"/>
      <c r="AA2" s="83" t="s">
        <v>43</v>
      </c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9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411" t="s">
        <v>57</v>
      </c>
      <c r="C4" s="412"/>
      <c r="D4" s="413"/>
      <c r="E4" s="403" t="s">
        <v>46</v>
      </c>
      <c r="F4" s="404"/>
      <c r="G4" s="405"/>
      <c r="H4" s="409" t="s">
        <v>30</v>
      </c>
      <c r="I4" s="409"/>
      <c r="J4" s="409"/>
      <c r="K4" s="403" t="s">
        <v>19</v>
      </c>
      <c r="L4" s="404"/>
      <c r="M4" s="405"/>
      <c r="N4" s="403" t="s">
        <v>24</v>
      </c>
      <c r="O4" s="404"/>
      <c r="P4" s="404"/>
      <c r="Q4" s="403" t="s">
        <v>14</v>
      </c>
      <c r="R4" s="404"/>
      <c r="S4" s="405"/>
      <c r="T4" s="403" t="str">
        <f>'15'!$T$4</f>
        <v>Всього отримують послуги на кінець періоду*</v>
      </c>
      <c r="U4" s="404"/>
      <c r="V4" s="405"/>
      <c r="W4" s="403" t="s">
        <v>21</v>
      </c>
      <c r="X4" s="404"/>
      <c r="Y4" s="404"/>
      <c r="Z4" s="396" t="s">
        <v>15</v>
      </c>
      <c r="AA4" s="397"/>
      <c r="AB4" s="398"/>
      <c r="AC4" s="92"/>
      <c r="AD4" s="93"/>
      <c r="AE4" s="93"/>
      <c r="AF4" s="93"/>
    </row>
    <row r="5" spans="1:32" s="96" customFormat="1" ht="61.95" customHeight="1">
      <c r="A5" s="95"/>
      <c r="B5" s="414"/>
      <c r="C5" s="415"/>
      <c r="D5" s="416"/>
      <c r="E5" s="406"/>
      <c r="F5" s="407"/>
      <c r="G5" s="408"/>
      <c r="H5" s="409"/>
      <c r="I5" s="409"/>
      <c r="J5" s="409"/>
      <c r="K5" s="406"/>
      <c r="L5" s="407"/>
      <c r="M5" s="408"/>
      <c r="N5" s="406"/>
      <c r="O5" s="407"/>
      <c r="P5" s="407"/>
      <c r="Q5" s="406"/>
      <c r="R5" s="407"/>
      <c r="S5" s="408"/>
      <c r="T5" s="406"/>
      <c r="U5" s="407"/>
      <c r="V5" s="408"/>
      <c r="W5" s="406"/>
      <c r="X5" s="407"/>
      <c r="Y5" s="407"/>
      <c r="Z5" s="399"/>
      <c r="AA5" s="400"/>
      <c r="AB5" s="401"/>
      <c r="AC5" s="92"/>
      <c r="AD5" s="93"/>
      <c r="AE5" s="93"/>
      <c r="AF5" s="93"/>
    </row>
    <row r="6" spans="1:32" s="100" customFormat="1" ht="25.2" customHeight="1">
      <c r="A6" s="97"/>
      <c r="B6" s="159" t="s">
        <v>58</v>
      </c>
      <c r="C6" s="159">
        <v>2023</v>
      </c>
      <c r="D6" s="159" t="s">
        <v>2</v>
      </c>
      <c r="E6" s="160" t="s">
        <v>58</v>
      </c>
      <c r="F6" s="160">
        <v>2023</v>
      </c>
      <c r="G6" s="161" t="s">
        <v>2</v>
      </c>
      <c r="H6" s="160" t="s">
        <v>58</v>
      </c>
      <c r="I6" s="160">
        <v>2023</v>
      </c>
      <c r="J6" s="161" t="s">
        <v>2</v>
      </c>
      <c r="K6" s="160" t="s">
        <v>58</v>
      </c>
      <c r="L6" s="160">
        <v>2023</v>
      </c>
      <c r="M6" s="161" t="s">
        <v>2</v>
      </c>
      <c r="N6" s="160" t="s">
        <v>58</v>
      </c>
      <c r="O6" s="160">
        <v>2023</v>
      </c>
      <c r="P6" s="181" t="s">
        <v>2</v>
      </c>
      <c r="Q6" s="160" t="s">
        <v>58</v>
      </c>
      <c r="R6" s="160">
        <v>2023</v>
      </c>
      <c r="S6" s="161" t="s">
        <v>2</v>
      </c>
      <c r="T6" s="160" t="s">
        <v>58</v>
      </c>
      <c r="U6" s="160">
        <v>2023</v>
      </c>
      <c r="V6" s="160" t="s">
        <v>2</v>
      </c>
      <c r="W6" s="160" t="s">
        <v>58</v>
      </c>
      <c r="X6" s="160">
        <v>2023</v>
      </c>
      <c r="Y6" s="161" t="s">
        <v>2</v>
      </c>
      <c r="Z6" s="160" t="s">
        <v>58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1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95" customHeight="1">
      <c r="A8" s="113" t="s">
        <v>32</v>
      </c>
      <c r="B8" s="169">
        <f>SUM(B9:B12)</f>
        <v>11448</v>
      </c>
      <c r="C8" s="169">
        <f>SUM(C9:C12)</f>
        <v>4744</v>
      </c>
      <c r="D8" s="219">
        <f>C8/B8*100</f>
        <v>41.439552760307478</v>
      </c>
      <c r="E8" s="144">
        <f>SUM(E9:E12)</f>
        <v>10705</v>
      </c>
      <c r="F8" s="144">
        <f>SUM(F9:F12)</f>
        <v>4222</v>
      </c>
      <c r="G8" s="217">
        <f>F8/E8*100</f>
        <v>39.43951424567959</v>
      </c>
      <c r="H8" s="144">
        <f>SUM(H9:H12)</f>
        <v>3163</v>
      </c>
      <c r="I8" s="144">
        <f>SUM(I9:I12)</f>
        <v>992</v>
      </c>
      <c r="J8" s="217">
        <f>I8/H8*100</f>
        <v>31.362630414163768</v>
      </c>
      <c r="K8" s="144">
        <f>SUM(K9:K12)</f>
        <v>526</v>
      </c>
      <c r="L8" s="144">
        <f>SUM(L9:L12)</f>
        <v>285</v>
      </c>
      <c r="M8" s="217">
        <f>L8/K8*100</f>
        <v>54.182509505703422</v>
      </c>
      <c r="N8" s="144">
        <f>SUM(N9:N12)</f>
        <v>595</v>
      </c>
      <c r="O8" s="144">
        <f>SUM(O9:O12)</f>
        <v>260</v>
      </c>
      <c r="P8" s="220">
        <f>O8/N8*100</f>
        <v>43.69747899159664</v>
      </c>
      <c r="Q8" s="144">
        <f>SUM(Q9:Q12)</f>
        <v>7890</v>
      </c>
      <c r="R8" s="144">
        <f>SUM(R9:R12)</f>
        <v>2832</v>
      </c>
      <c r="S8" s="217">
        <f>R8/Q8*100</f>
        <v>35.893536121673002</v>
      </c>
      <c r="T8" s="144">
        <f>SUM(T9:T12)</f>
        <v>5544</v>
      </c>
      <c r="U8" s="144">
        <f>SUM(U9:U12)</f>
        <v>1996</v>
      </c>
      <c r="V8" s="217">
        <f>U8/T8*100</f>
        <v>36.002886002886001</v>
      </c>
      <c r="W8" s="145">
        <f>SUM(W9:W12)</f>
        <v>5251</v>
      </c>
      <c r="X8" s="145">
        <f>SUM(X9:X12)</f>
        <v>1725</v>
      </c>
      <c r="Y8" s="217">
        <f>X8/W8*100</f>
        <v>32.85088554561036</v>
      </c>
      <c r="Z8" s="144">
        <f>SUM(Z9:Z12)</f>
        <v>4317</v>
      </c>
      <c r="AA8" s="144">
        <f>SUM(AA9:AA12)</f>
        <v>510</v>
      </c>
      <c r="AB8" s="217">
        <f>AA8/Z8*100</f>
        <v>11.813759555246699</v>
      </c>
      <c r="AC8" s="105"/>
      <c r="AD8" s="106"/>
      <c r="AE8" s="106"/>
      <c r="AF8" s="106"/>
    </row>
    <row r="9" spans="1:32" s="110" customFormat="1" ht="36" customHeight="1">
      <c r="A9" s="46" t="s">
        <v>61</v>
      </c>
      <c r="B9" s="153">
        <v>4052</v>
      </c>
      <c r="C9" s="153">
        <v>1782</v>
      </c>
      <c r="D9" s="219">
        <f t="shared" ref="D9:D12" si="0">C9/B9*100</f>
        <v>43.978282329713721</v>
      </c>
      <c r="E9" s="143">
        <v>3660</v>
      </c>
      <c r="F9" s="143">
        <v>1474</v>
      </c>
      <c r="G9" s="217">
        <f t="shared" ref="G9:G12" si="1">F9/E9*100</f>
        <v>40.27322404371585</v>
      </c>
      <c r="H9" s="171">
        <v>1054</v>
      </c>
      <c r="I9" s="171">
        <v>334</v>
      </c>
      <c r="J9" s="217">
        <f t="shared" ref="J9:J12" si="2">I9/H9*100</f>
        <v>31.688804554079695</v>
      </c>
      <c r="K9" s="143">
        <v>220</v>
      </c>
      <c r="L9" s="143">
        <v>85</v>
      </c>
      <c r="M9" s="217">
        <f t="shared" ref="M9:M12" si="3">L9/K9*100</f>
        <v>38.636363636363633</v>
      </c>
      <c r="N9" s="171">
        <v>315</v>
      </c>
      <c r="O9" s="171">
        <v>91</v>
      </c>
      <c r="P9" s="220">
        <f t="shared" ref="P9:P12" si="4">O9/N9*100</f>
        <v>28.888888888888886</v>
      </c>
      <c r="Q9" s="171">
        <v>2778</v>
      </c>
      <c r="R9" s="171">
        <v>945</v>
      </c>
      <c r="S9" s="217">
        <f t="shared" ref="S9:S12" si="5">R9/Q9*100</f>
        <v>34.017278617710581</v>
      </c>
      <c r="T9" s="171">
        <v>1916</v>
      </c>
      <c r="U9" s="171">
        <v>800</v>
      </c>
      <c r="V9" s="217">
        <f t="shared" ref="V9:V12" si="6">U9/T9*100</f>
        <v>41.753653444676409</v>
      </c>
      <c r="W9" s="170">
        <v>1756</v>
      </c>
      <c r="X9" s="170">
        <v>632</v>
      </c>
      <c r="Y9" s="217">
        <f t="shared" ref="Y9:Y12" si="7">X9/W9*100</f>
        <v>35.990888382687928</v>
      </c>
      <c r="Z9" s="171">
        <v>1426</v>
      </c>
      <c r="AA9" s="171">
        <v>167</v>
      </c>
      <c r="AB9" s="217">
        <f t="shared" ref="AB9:AB12" si="8">AA9/Z9*100</f>
        <v>11.711079943899017</v>
      </c>
      <c r="AC9" s="108"/>
      <c r="AD9" s="109"/>
      <c r="AE9" s="109"/>
      <c r="AF9" s="109"/>
    </row>
    <row r="10" spans="1:32" s="110" customFormat="1" ht="36" customHeight="1">
      <c r="A10" s="46" t="s">
        <v>62</v>
      </c>
      <c r="B10" s="153">
        <v>1922</v>
      </c>
      <c r="C10" s="153">
        <v>869</v>
      </c>
      <c r="D10" s="219">
        <f t="shared" si="0"/>
        <v>45.213319458896983</v>
      </c>
      <c r="E10" s="143">
        <v>1826</v>
      </c>
      <c r="F10" s="143">
        <v>833</v>
      </c>
      <c r="G10" s="217">
        <f t="shared" si="1"/>
        <v>45.618838992332968</v>
      </c>
      <c r="H10" s="171">
        <v>430</v>
      </c>
      <c r="I10" s="171">
        <v>194</v>
      </c>
      <c r="J10" s="217">
        <f t="shared" si="2"/>
        <v>45.116279069767437</v>
      </c>
      <c r="K10" s="143">
        <v>93</v>
      </c>
      <c r="L10" s="143">
        <v>63</v>
      </c>
      <c r="M10" s="217">
        <f t="shared" si="3"/>
        <v>67.741935483870961</v>
      </c>
      <c r="N10" s="171">
        <v>58</v>
      </c>
      <c r="O10" s="171">
        <v>64</v>
      </c>
      <c r="P10" s="220">
        <f t="shared" si="4"/>
        <v>110.34482758620689</v>
      </c>
      <c r="Q10" s="171">
        <v>1347</v>
      </c>
      <c r="R10" s="171">
        <v>541</v>
      </c>
      <c r="S10" s="217">
        <f t="shared" si="5"/>
        <v>40.163325909428359</v>
      </c>
      <c r="T10" s="171">
        <v>1023</v>
      </c>
      <c r="U10" s="171">
        <v>308</v>
      </c>
      <c r="V10" s="217">
        <f t="shared" si="6"/>
        <v>30.107526881720432</v>
      </c>
      <c r="W10" s="170">
        <v>982</v>
      </c>
      <c r="X10" s="170">
        <v>292</v>
      </c>
      <c r="Y10" s="217">
        <f t="shared" si="7"/>
        <v>29.735234215885946</v>
      </c>
      <c r="Z10" s="171">
        <v>810</v>
      </c>
      <c r="AA10" s="171">
        <v>91</v>
      </c>
      <c r="AB10" s="217">
        <f t="shared" si="8"/>
        <v>11.234567901234568</v>
      </c>
      <c r="AC10" s="108"/>
      <c r="AD10" s="109"/>
      <c r="AE10" s="109"/>
      <c r="AF10" s="109"/>
    </row>
    <row r="11" spans="1:32" s="110" customFormat="1" ht="36" customHeight="1">
      <c r="A11" s="46" t="s">
        <v>65</v>
      </c>
      <c r="B11" s="154">
        <v>2080</v>
      </c>
      <c r="C11" s="154">
        <v>827</v>
      </c>
      <c r="D11" s="219">
        <f t="shared" si="0"/>
        <v>39.75961538461538</v>
      </c>
      <c r="E11" s="143">
        <v>1993</v>
      </c>
      <c r="F11" s="143">
        <v>755</v>
      </c>
      <c r="G11" s="217">
        <f t="shared" si="1"/>
        <v>37.882589061716004</v>
      </c>
      <c r="H11" s="171">
        <v>612</v>
      </c>
      <c r="I11" s="171">
        <v>179</v>
      </c>
      <c r="J11" s="217">
        <f t="shared" si="2"/>
        <v>29.248366013071898</v>
      </c>
      <c r="K11" s="143">
        <v>105</v>
      </c>
      <c r="L11" s="143">
        <v>58</v>
      </c>
      <c r="M11" s="217">
        <f t="shared" si="3"/>
        <v>55.238095238095241</v>
      </c>
      <c r="N11" s="171">
        <v>136</v>
      </c>
      <c r="O11" s="171">
        <v>73</v>
      </c>
      <c r="P11" s="220">
        <f t="shared" si="4"/>
        <v>53.67647058823529</v>
      </c>
      <c r="Q11" s="171">
        <v>1596</v>
      </c>
      <c r="R11" s="171">
        <v>537</v>
      </c>
      <c r="S11" s="217">
        <f t="shared" si="5"/>
        <v>33.646616541353389</v>
      </c>
      <c r="T11" s="171">
        <v>1011</v>
      </c>
      <c r="U11" s="171">
        <v>312</v>
      </c>
      <c r="V11" s="217">
        <f t="shared" si="6"/>
        <v>30.86053412462908</v>
      </c>
      <c r="W11" s="170">
        <v>976</v>
      </c>
      <c r="X11" s="170">
        <v>279</v>
      </c>
      <c r="Y11" s="217">
        <f t="shared" si="7"/>
        <v>28.58606557377049</v>
      </c>
      <c r="Z11" s="171">
        <v>886</v>
      </c>
      <c r="AA11" s="171">
        <v>107</v>
      </c>
      <c r="AB11" s="217">
        <f t="shared" si="8"/>
        <v>12.076749435665914</v>
      </c>
      <c r="AC11" s="108"/>
      <c r="AD11" s="109"/>
      <c r="AE11" s="109"/>
      <c r="AF11" s="109"/>
    </row>
    <row r="12" spans="1:32" s="110" customFormat="1" ht="36" customHeight="1">
      <c r="A12" s="46" t="s">
        <v>66</v>
      </c>
      <c r="B12" s="154">
        <v>3394</v>
      </c>
      <c r="C12" s="154">
        <v>1266</v>
      </c>
      <c r="D12" s="219">
        <f t="shared" si="0"/>
        <v>37.301119622863879</v>
      </c>
      <c r="E12" s="143">
        <v>3226</v>
      </c>
      <c r="F12" s="143">
        <v>1160</v>
      </c>
      <c r="G12" s="217">
        <f t="shared" si="1"/>
        <v>35.957842529448229</v>
      </c>
      <c r="H12" s="171">
        <v>1067</v>
      </c>
      <c r="I12" s="171">
        <v>285</v>
      </c>
      <c r="J12" s="217">
        <f t="shared" si="2"/>
        <v>26.710402999062794</v>
      </c>
      <c r="K12" s="143">
        <v>108</v>
      </c>
      <c r="L12" s="143">
        <v>79</v>
      </c>
      <c r="M12" s="217">
        <f t="shared" si="3"/>
        <v>73.148148148148152</v>
      </c>
      <c r="N12" s="171">
        <v>86</v>
      </c>
      <c r="O12" s="171">
        <v>32</v>
      </c>
      <c r="P12" s="220">
        <f t="shared" si="4"/>
        <v>37.209302325581397</v>
      </c>
      <c r="Q12" s="171">
        <v>2169</v>
      </c>
      <c r="R12" s="171">
        <v>809</v>
      </c>
      <c r="S12" s="217">
        <f t="shared" si="5"/>
        <v>37.298294144767176</v>
      </c>
      <c r="T12" s="171">
        <v>1594</v>
      </c>
      <c r="U12" s="171">
        <v>576</v>
      </c>
      <c r="V12" s="217">
        <f t="shared" si="6"/>
        <v>36.135508155583437</v>
      </c>
      <c r="W12" s="170">
        <v>1537</v>
      </c>
      <c r="X12" s="170">
        <v>522</v>
      </c>
      <c r="Y12" s="217">
        <f t="shared" si="7"/>
        <v>33.962264150943398</v>
      </c>
      <c r="Z12" s="171">
        <v>1195</v>
      </c>
      <c r="AA12" s="171">
        <v>145</v>
      </c>
      <c r="AB12" s="217">
        <f t="shared" si="8"/>
        <v>12.133891213389122</v>
      </c>
      <c r="AC12" s="108"/>
      <c r="AD12" s="109"/>
      <c r="AE12" s="109"/>
      <c r="AF12" s="109"/>
    </row>
    <row r="13" spans="1:32" ht="20.399999999999999" customHeight="1"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X13" s="402"/>
      <c r="Y13" s="402"/>
    </row>
  </sheetData>
  <mergeCells count="13">
    <mergeCell ref="B1:P1"/>
    <mergeCell ref="B2:P2"/>
    <mergeCell ref="B13:P13"/>
    <mergeCell ref="Z4:AB5"/>
    <mergeCell ref="X13:Y13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58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M26" sqref="M26"/>
    </sheetView>
  </sheetViews>
  <sheetFormatPr defaultColWidth="9.109375" defaultRowHeight="13.8"/>
  <cols>
    <col min="1" max="1" width="32" style="260" customWidth="1"/>
    <col min="2" max="2" width="9.5546875" style="260" customWidth="1"/>
    <col min="3" max="3" width="9.33203125" style="260" customWidth="1"/>
    <col min="4" max="4" width="9.109375" style="260" customWidth="1"/>
    <col min="5" max="6" width="11.6640625" style="260" customWidth="1"/>
    <col min="7" max="7" width="7.44140625" style="260" customWidth="1"/>
    <col min="8" max="8" width="11.88671875" style="260" customWidth="1"/>
    <col min="9" max="9" width="11" style="260" customWidth="1"/>
    <col min="10" max="10" width="7.44140625" style="260" customWidth="1"/>
    <col min="11" max="12" width="9.44140625" style="260" customWidth="1"/>
    <col min="13" max="13" width="9" style="260" customWidth="1"/>
    <col min="14" max="14" width="10" style="260" customWidth="1"/>
    <col min="15" max="15" width="9.109375" style="260" customWidth="1"/>
    <col min="16" max="16" width="8.109375" style="260" customWidth="1"/>
    <col min="17" max="18" width="9.5546875" style="260" customWidth="1"/>
    <col min="19" max="19" width="8.109375" style="260" customWidth="1"/>
    <col min="20" max="20" width="9.5546875" style="260" customWidth="1"/>
    <col min="21" max="21" width="9.33203125" style="260" customWidth="1"/>
    <col min="22" max="22" width="9.109375" style="260" customWidth="1"/>
    <col min="23" max="23" width="8.33203125" style="299" customWidth="1"/>
    <col min="24" max="24" width="8.44140625" style="260" customWidth="1"/>
    <col min="25" max="25" width="8.33203125" style="260" customWidth="1"/>
    <col min="26" max="16384" width="9.109375" style="260"/>
  </cols>
  <sheetData>
    <row r="1" spans="1:32" s="222" customFormat="1" ht="87.75" customHeight="1">
      <c r="A1" s="280"/>
      <c r="B1" s="320" t="s">
        <v>130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80"/>
      <c r="O1" s="280"/>
      <c r="P1" s="280"/>
      <c r="Q1" s="280"/>
      <c r="R1" s="280"/>
      <c r="S1" s="280"/>
      <c r="T1" s="221"/>
      <c r="U1" s="221"/>
      <c r="V1" s="221"/>
      <c r="W1" s="280"/>
      <c r="X1" s="280"/>
      <c r="Y1" s="280"/>
      <c r="Z1" s="280"/>
      <c r="AA1" s="280"/>
      <c r="AB1" s="280"/>
    </row>
    <row r="2" spans="1:32" s="228" customFormat="1" ht="14.25" customHeight="1">
      <c r="A2" s="223"/>
      <c r="B2" s="223"/>
      <c r="C2" s="223"/>
      <c r="D2" s="223"/>
      <c r="E2" s="223"/>
      <c r="F2" s="224"/>
      <c r="G2" s="223"/>
      <c r="H2" s="223"/>
      <c r="I2" s="224"/>
      <c r="J2" s="223"/>
      <c r="K2" s="223"/>
      <c r="L2" s="224"/>
      <c r="N2" s="281"/>
      <c r="O2" s="224"/>
      <c r="P2" s="223"/>
      <c r="Q2" s="226"/>
      <c r="R2" s="226"/>
      <c r="S2" s="226"/>
      <c r="T2" s="223"/>
      <c r="U2" s="223"/>
      <c r="V2" s="223"/>
      <c r="W2" s="282"/>
      <c r="X2" s="321"/>
      <c r="Y2" s="321"/>
      <c r="Z2" s="322"/>
      <c r="AA2" s="322"/>
      <c r="AB2" s="281" t="s">
        <v>13</v>
      </c>
    </row>
    <row r="3" spans="1:32" s="230" customFormat="1" ht="67.5" customHeight="1">
      <c r="A3" s="323"/>
      <c r="B3" s="314" t="s">
        <v>84</v>
      </c>
      <c r="C3" s="315"/>
      <c r="D3" s="316"/>
      <c r="E3" s="317" t="s">
        <v>17</v>
      </c>
      <c r="F3" s="317"/>
      <c r="G3" s="317"/>
      <c r="H3" s="317" t="s">
        <v>85</v>
      </c>
      <c r="I3" s="317"/>
      <c r="J3" s="317"/>
      <c r="K3" s="317" t="s">
        <v>86</v>
      </c>
      <c r="L3" s="317"/>
      <c r="M3" s="317"/>
      <c r="N3" s="317" t="s">
        <v>87</v>
      </c>
      <c r="O3" s="317"/>
      <c r="P3" s="317"/>
      <c r="Q3" s="314" t="s">
        <v>14</v>
      </c>
      <c r="R3" s="315"/>
      <c r="S3" s="316"/>
      <c r="T3" s="314" t="s">
        <v>88</v>
      </c>
      <c r="U3" s="315"/>
      <c r="V3" s="316"/>
      <c r="W3" s="317" t="s">
        <v>89</v>
      </c>
      <c r="X3" s="317"/>
      <c r="Y3" s="317"/>
      <c r="Z3" s="317" t="s">
        <v>15</v>
      </c>
      <c r="AA3" s="317"/>
      <c r="AB3" s="317"/>
    </row>
    <row r="4" spans="1:32" s="272" customFormat="1" ht="19.5" customHeight="1">
      <c r="A4" s="323"/>
      <c r="B4" s="231" t="s">
        <v>58</v>
      </c>
      <c r="C4" s="231" t="s">
        <v>91</v>
      </c>
      <c r="D4" s="231" t="s">
        <v>2</v>
      </c>
      <c r="E4" s="283" t="s">
        <v>58</v>
      </c>
      <c r="F4" s="283" t="s">
        <v>91</v>
      </c>
      <c r="G4" s="269" t="s">
        <v>2</v>
      </c>
      <c r="H4" s="283" t="s">
        <v>58</v>
      </c>
      <c r="I4" s="283" t="s">
        <v>91</v>
      </c>
      <c r="J4" s="269" t="s">
        <v>2</v>
      </c>
      <c r="K4" s="283" t="s">
        <v>58</v>
      </c>
      <c r="L4" s="283" t="s">
        <v>91</v>
      </c>
      <c r="M4" s="269" t="s">
        <v>2</v>
      </c>
      <c r="N4" s="283" t="s">
        <v>58</v>
      </c>
      <c r="O4" s="283" t="s">
        <v>91</v>
      </c>
      <c r="P4" s="269" t="s">
        <v>2</v>
      </c>
      <c r="Q4" s="283" t="s">
        <v>58</v>
      </c>
      <c r="R4" s="283" t="s">
        <v>91</v>
      </c>
      <c r="S4" s="269" t="s">
        <v>2</v>
      </c>
      <c r="T4" s="231" t="s">
        <v>58</v>
      </c>
      <c r="U4" s="231" t="s">
        <v>91</v>
      </c>
      <c r="V4" s="231" t="s">
        <v>2</v>
      </c>
      <c r="W4" s="284" t="s">
        <v>58</v>
      </c>
      <c r="X4" s="283" t="s">
        <v>91</v>
      </c>
      <c r="Y4" s="269" t="s">
        <v>2</v>
      </c>
      <c r="Z4" s="283" t="s">
        <v>58</v>
      </c>
      <c r="AA4" s="283" t="s">
        <v>91</v>
      </c>
      <c r="AB4" s="269" t="s">
        <v>2</v>
      </c>
    </row>
    <row r="5" spans="1:32" s="289" customFormat="1" ht="11.25" customHeight="1">
      <c r="A5" s="285" t="s">
        <v>3</v>
      </c>
      <c r="B5" s="236">
        <v>1</v>
      </c>
      <c r="C5" s="237">
        <v>2</v>
      </c>
      <c r="D5" s="237">
        <v>3</v>
      </c>
      <c r="E5" s="286">
        <v>4</v>
      </c>
      <c r="F5" s="287">
        <v>5</v>
      </c>
      <c r="G5" s="286">
        <v>6</v>
      </c>
      <c r="H5" s="286">
        <v>7</v>
      </c>
      <c r="I5" s="287">
        <v>8</v>
      </c>
      <c r="J5" s="286">
        <v>9</v>
      </c>
      <c r="K5" s="286">
        <v>10</v>
      </c>
      <c r="L5" s="287">
        <v>11</v>
      </c>
      <c r="M5" s="286">
        <v>12</v>
      </c>
      <c r="N5" s="286">
        <v>13</v>
      </c>
      <c r="O5" s="287">
        <v>14</v>
      </c>
      <c r="P5" s="286">
        <v>15</v>
      </c>
      <c r="Q5" s="286">
        <v>16</v>
      </c>
      <c r="R5" s="286">
        <v>17</v>
      </c>
      <c r="S5" s="286">
        <v>18</v>
      </c>
      <c r="T5" s="236">
        <v>19</v>
      </c>
      <c r="U5" s="237">
        <v>20</v>
      </c>
      <c r="V5" s="237">
        <v>21</v>
      </c>
      <c r="W5" s="288">
        <v>22</v>
      </c>
      <c r="X5" s="286">
        <v>23</v>
      </c>
      <c r="Y5" s="286">
        <v>24</v>
      </c>
      <c r="Z5" s="286">
        <v>25</v>
      </c>
      <c r="AA5" s="286">
        <v>26</v>
      </c>
      <c r="AB5" s="286">
        <v>27</v>
      </c>
    </row>
    <row r="6" spans="1:32" s="247" customFormat="1" ht="18" customHeight="1">
      <c r="A6" s="240" t="s">
        <v>16</v>
      </c>
      <c r="B6" s="246">
        <f>SUM(B7:B10)</f>
        <v>4695</v>
      </c>
      <c r="C6" s="242">
        <f>SUM(C7:C10)</f>
        <v>2666</v>
      </c>
      <c r="D6" s="243">
        <f>C6/B6*100</f>
        <v>56.783812566560165</v>
      </c>
      <c r="E6" s="244">
        <f>SUM(E7:E10)</f>
        <v>4489</v>
      </c>
      <c r="F6" s="246">
        <f>SUM(F7:F10)</f>
        <v>2581</v>
      </c>
      <c r="G6" s="245">
        <f>F6/E6*100</f>
        <v>57.49610158164402</v>
      </c>
      <c r="H6" s="244">
        <f>SUM(H7:H10)</f>
        <v>471</v>
      </c>
      <c r="I6" s="246">
        <f>SUM(I7:I10)</f>
        <v>275</v>
      </c>
      <c r="J6" s="245">
        <f t="shared" ref="J6:J10" si="0">I6/H6*100</f>
        <v>58.386411889596602</v>
      </c>
      <c r="K6" s="244">
        <f>SUM(K7:K10)</f>
        <v>102</v>
      </c>
      <c r="L6" s="246">
        <f>SUM(L7:L10)</f>
        <v>71</v>
      </c>
      <c r="M6" s="245">
        <f>L6/K6*100</f>
        <v>69.607843137254903</v>
      </c>
      <c r="N6" s="244">
        <f>SUM(N7:N10)</f>
        <v>125</v>
      </c>
      <c r="O6" s="246">
        <f>SUM(O7:O10)</f>
        <v>106</v>
      </c>
      <c r="P6" s="245">
        <f>O6/N6*100</f>
        <v>84.8</v>
      </c>
      <c r="Q6" s="244">
        <f>SUM(Q7:Q10)</f>
        <v>3208</v>
      </c>
      <c r="R6" s="244">
        <f>SUM(R7:R10)</f>
        <v>1676</v>
      </c>
      <c r="S6" s="245">
        <f>R6/Q6*100</f>
        <v>52.244389027431424</v>
      </c>
      <c r="T6" s="246">
        <f>SUM(T7:T10)</f>
        <v>2559</v>
      </c>
      <c r="U6" s="242">
        <f>SUM(U7:U10)</f>
        <v>1127</v>
      </c>
      <c r="V6" s="243">
        <f>U6/T6*100</f>
        <v>44.040640875341929</v>
      </c>
      <c r="W6" s="290">
        <f>SUM(W7:W10)</f>
        <v>2482</v>
      </c>
      <c r="X6" s="244">
        <f>SUM(X7:X10)</f>
        <v>1095</v>
      </c>
      <c r="Y6" s="245">
        <f>X6/W6*100</f>
        <v>44.117647058823529</v>
      </c>
      <c r="Z6" s="244">
        <f>SUM(Z7:Z10)</f>
        <v>2067</v>
      </c>
      <c r="AA6" s="244">
        <f>SUM(AA7:AA10)</f>
        <v>482</v>
      </c>
      <c r="AB6" s="245">
        <f>AA6/Z6*100</f>
        <v>23.318819545234639</v>
      </c>
      <c r="AC6" s="273"/>
      <c r="AF6" s="255"/>
    </row>
    <row r="7" spans="1:32" s="255" customFormat="1" ht="24.75" customHeight="1">
      <c r="A7" s="291" t="s">
        <v>98</v>
      </c>
      <c r="B7" s="249">
        <v>1834</v>
      </c>
      <c r="C7" s="250">
        <v>1064</v>
      </c>
      <c r="D7" s="243">
        <f t="shared" ref="D7:D10" si="1">C7/B7*100</f>
        <v>58.015267175572518</v>
      </c>
      <c r="E7" s="250">
        <v>1721</v>
      </c>
      <c r="F7" s="292">
        <v>1008</v>
      </c>
      <c r="G7" s="293">
        <f t="shared" ref="G7:G10" si="2">F7/E7*100</f>
        <v>58.570598489250436</v>
      </c>
      <c r="H7" s="250">
        <v>158</v>
      </c>
      <c r="I7" s="252">
        <v>111</v>
      </c>
      <c r="J7" s="293">
        <f t="shared" si="0"/>
        <v>70.25316455696202</v>
      </c>
      <c r="K7" s="250">
        <v>51</v>
      </c>
      <c r="L7" s="252">
        <v>27</v>
      </c>
      <c r="M7" s="293">
        <f t="shared" ref="M7:M10" si="3">L7/K7*100</f>
        <v>52.941176470588239</v>
      </c>
      <c r="N7" s="250">
        <v>49</v>
      </c>
      <c r="O7" s="252">
        <v>24</v>
      </c>
      <c r="P7" s="293">
        <f t="shared" ref="P7:P9" si="4">O7/N7*100</f>
        <v>48.979591836734691</v>
      </c>
      <c r="Q7" s="250">
        <v>1279</v>
      </c>
      <c r="R7" s="294">
        <v>661</v>
      </c>
      <c r="S7" s="293">
        <f t="shared" ref="S7:S10" si="5">R7/Q7*100</f>
        <v>51.681000781860831</v>
      </c>
      <c r="T7" s="248">
        <v>976</v>
      </c>
      <c r="U7" s="250">
        <v>435</v>
      </c>
      <c r="V7" s="243">
        <f t="shared" ref="V7:V10" si="6">U7/T7*100</f>
        <v>44.569672131147541</v>
      </c>
      <c r="W7" s="295">
        <v>929</v>
      </c>
      <c r="X7" s="294">
        <v>412</v>
      </c>
      <c r="Y7" s="293">
        <f t="shared" ref="Y7:Y10" si="7">X7/W7*100</f>
        <v>44.34876210979548</v>
      </c>
      <c r="Z7" s="294">
        <v>763</v>
      </c>
      <c r="AA7" s="294">
        <v>181</v>
      </c>
      <c r="AB7" s="293">
        <f t="shared" ref="AB7:AB10" si="8">AA7/Z7*100</f>
        <v>23.722149410222805</v>
      </c>
      <c r="AC7" s="273"/>
      <c r="AD7" s="276"/>
    </row>
    <row r="8" spans="1:32" s="256" customFormat="1" ht="23.25" customHeight="1">
      <c r="A8" s="291" t="s">
        <v>103</v>
      </c>
      <c r="B8" s="249">
        <v>1389</v>
      </c>
      <c r="C8" s="250">
        <v>841</v>
      </c>
      <c r="D8" s="243">
        <f t="shared" si="1"/>
        <v>60.547156227501794</v>
      </c>
      <c r="E8" s="250">
        <v>1320</v>
      </c>
      <c r="F8" s="296">
        <v>823</v>
      </c>
      <c r="G8" s="293">
        <f t="shared" si="2"/>
        <v>62.348484848484851</v>
      </c>
      <c r="H8" s="250">
        <v>104</v>
      </c>
      <c r="I8" s="252">
        <v>91</v>
      </c>
      <c r="J8" s="293">
        <f t="shared" si="0"/>
        <v>87.5</v>
      </c>
      <c r="K8" s="250">
        <v>22</v>
      </c>
      <c r="L8" s="252">
        <v>23</v>
      </c>
      <c r="M8" s="293">
        <f t="shared" si="3"/>
        <v>104.54545454545455</v>
      </c>
      <c r="N8" s="250">
        <v>44</v>
      </c>
      <c r="O8" s="252">
        <v>42</v>
      </c>
      <c r="P8" s="293">
        <f t="shared" si="4"/>
        <v>95.454545454545453</v>
      </c>
      <c r="Q8" s="250">
        <v>925</v>
      </c>
      <c r="R8" s="294">
        <v>503</v>
      </c>
      <c r="S8" s="293">
        <f t="shared" si="5"/>
        <v>54.378378378378379</v>
      </c>
      <c r="T8" s="248">
        <v>779</v>
      </c>
      <c r="U8" s="250">
        <v>330</v>
      </c>
      <c r="V8" s="243">
        <f t="shared" si="6"/>
        <v>42.3620025673941</v>
      </c>
      <c r="W8" s="295">
        <v>754</v>
      </c>
      <c r="X8" s="294">
        <v>326</v>
      </c>
      <c r="Y8" s="293">
        <f t="shared" si="7"/>
        <v>43.236074270557026</v>
      </c>
      <c r="Z8" s="294">
        <v>617</v>
      </c>
      <c r="AA8" s="294">
        <v>137</v>
      </c>
      <c r="AB8" s="293">
        <f t="shared" si="8"/>
        <v>22.204213938411669</v>
      </c>
      <c r="AC8" s="273"/>
      <c r="AD8" s="276"/>
    </row>
    <row r="9" spans="1:32" s="255" customFormat="1" ht="24" customHeight="1">
      <c r="A9" s="297" t="s">
        <v>109</v>
      </c>
      <c r="B9" s="258">
        <v>586</v>
      </c>
      <c r="C9" s="259">
        <v>281</v>
      </c>
      <c r="D9" s="243">
        <f t="shared" si="1"/>
        <v>47.952218430034129</v>
      </c>
      <c r="E9" s="250">
        <v>578</v>
      </c>
      <c r="F9" s="296">
        <v>277</v>
      </c>
      <c r="G9" s="293">
        <f t="shared" si="2"/>
        <v>47.923875432525953</v>
      </c>
      <c r="H9" s="250">
        <v>70</v>
      </c>
      <c r="I9" s="252">
        <v>27</v>
      </c>
      <c r="J9" s="293">
        <f t="shared" si="0"/>
        <v>38.571428571428577</v>
      </c>
      <c r="K9" s="250">
        <v>14</v>
      </c>
      <c r="L9" s="252">
        <v>10</v>
      </c>
      <c r="M9" s="293">
        <f t="shared" si="3"/>
        <v>71.428571428571431</v>
      </c>
      <c r="N9" s="250">
        <v>16</v>
      </c>
      <c r="O9" s="252">
        <v>16</v>
      </c>
      <c r="P9" s="293">
        <f t="shared" si="4"/>
        <v>100</v>
      </c>
      <c r="Q9" s="250">
        <v>427</v>
      </c>
      <c r="R9" s="294">
        <v>187</v>
      </c>
      <c r="S9" s="293">
        <f t="shared" si="5"/>
        <v>43.793911007025763</v>
      </c>
      <c r="T9" s="257">
        <v>324</v>
      </c>
      <c r="U9" s="259">
        <v>129</v>
      </c>
      <c r="V9" s="243">
        <f t="shared" si="6"/>
        <v>39.814814814814817</v>
      </c>
      <c r="W9" s="295">
        <v>321</v>
      </c>
      <c r="X9" s="294">
        <v>127</v>
      </c>
      <c r="Y9" s="293">
        <f t="shared" si="7"/>
        <v>39.563862928348911</v>
      </c>
      <c r="Z9" s="294">
        <v>287</v>
      </c>
      <c r="AA9" s="294">
        <v>65</v>
      </c>
      <c r="AB9" s="293">
        <f t="shared" si="8"/>
        <v>22.648083623693381</v>
      </c>
      <c r="AC9" s="273"/>
      <c r="AD9" s="276"/>
    </row>
    <row r="10" spans="1:32" s="255" customFormat="1" ht="21" customHeight="1">
      <c r="A10" s="297" t="s">
        <v>112</v>
      </c>
      <c r="B10" s="258">
        <v>886</v>
      </c>
      <c r="C10" s="259">
        <v>480</v>
      </c>
      <c r="D10" s="243">
        <f t="shared" si="1"/>
        <v>54.176072234762984</v>
      </c>
      <c r="E10" s="250">
        <v>870</v>
      </c>
      <c r="F10" s="296">
        <v>473</v>
      </c>
      <c r="G10" s="293">
        <f t="shared" si="2"/>
        <v>54.367816091954026</v>
      </c>
      <c r="H10" s="250">
        <v>139</v>
      </c>
      <c r="I10" s="252">
        <v>46</v>
      </c>
      <c r="J10" s="293">
        <f t="shared" si="0"/>
        <v>33.093525179856115</v>
      </c>
      <c r="K10" s="250">
        <v>15</v>
      </c>
      <c r="L10" s="252">
        <v>11</v>
      </c>
      <c r="M10" s="293">
        <f t="shared" si="3"/>
        <v>73.333333333333329</v>
      </c>
      <c r="N10" s="250">
        <v>16</v>
      </c>
      <c r="O10" s="252">
        <v>24</v>
      </c>
      <c r="P10" s="293" t="s">
        <v>106</v>
      </c>
      <c r="Q10" s="250">
        <v>577</v>
      </c>
      <c r="R10" s="294">
        <v>325</v>
      </c>
      <c r="S10" s="293">
        <f t="shared" si="5"/>
        <v>56.32582322357019</v>
      </c>
      <c r="T10" s="257">
        <v>480</v>
      </c>
      <c r="U10" s="259">
        <v>233</v>
      </c>
      <c r="V10" s="243">
        <f t="shared" si="6"/>
        <v>48.541666666666664</v>
      </c>
      <c r="W10" s="295">
        <v>478</v>
      </c>
      <c r="X10" s="294">
        <v>230</v>
      </c>
      <c r="Y10" s="293">
        <f t="shared" si="7"/>
        <v>48.11715481171548</v>
      </c>
      <c r="Z10" s="294">
        <v>400</v>
      </c>
      <c r="AA10" s="294">
        <v>99</v>
      </c>
      <c r="AB10" s="293">
        <f t="shared" si="8"/>
        <v>24.75</v>
      </c>
      <c r="AC10" s="273"/>
      <c r="AD10" s="276"/>
    </row>
    <row r="11" spans="1:32">
      <c r="K11" s="261"/>
      <c r="L11" s="261"/>
      <c r="M11" s="261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32" ht="30" customHeight="1">
      <c r="K12" s="261"/>
      <c r="L12" s="261"/>
      <c r="M12" s="261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</row>
    <row r="13" spans="1:32">
      <c r="K13" s="261"/>
      <c r="L13" s="261"/>
      <c r="M13" s="261"/>
      <c r="N13" s="261"/>
      <c r="O13" s="261"/>
      <c r="P13" s="261"/>
      <c r="Q13" s="261"/>
      <c r="R13" s="261"/>
      <c r="S13" s="261"/>
      <c r="W13" s="298"/>
      <c r="X13" s="261"/>
      <c r="Y13" s="261"/>
    </row>
    <row r="14" spans="1:32">
      <c r="K14" s="261"/>
      <c r="L14" s="261"/>
      <c r="M14" s="261"/>
      <c r="N14" s="261"/>
      <c r="O14" s="261"/>
      <c r="P14" s="261"/>
      <c r="Q14" s="261"/>
      <c r="R14" s="261"/>
      <c r="S14" s="261"/>
      <c r="W14" s="298"/>
      <c r="X14" s="261"/>
      <c r="Y14" s="261"/>
    </row>
    <row r="15" spans="1:32">
      <c r="K15" s="261"/>
      <c r="L15" s="261"/>
      <c r="M15" s="261"/>
      <c r="N15" s="261"/>
      <c r="O15" s="261"/>
      <c r="P15" s="261"/>
      <c r="Q15" s="261"/>
      <c r="R15" s="261"/>
      <c r="S15" s="261"/>
      <c r="W15" s="298"/>
      <c r="X15" s="261"/>
      <c r="Y15" s="261"/>
    </row>
    <row r="16" spans="1:32">
      <c r="K16" s="261"/>
      <c r="L16" s="261"/>
      <c r="M16" s="261"/>
      <c r="N16" s="261"/>
      <c r="O16" s="261"/>
      <c r="P16" s="261"/>
      <c r="Q16" s="261"/>
      <c r="R16" s="261"/>
      <c r="S16" s="261"/>
      <c r="W16" s="298"/>
      <c r="X16" s="261"/>
      <c r="Y16" s="261"/>
    </row>
    <row r="17" spans="11:25">
      <c r="K17" s="261"/>
      <c r="L17" s="261"/>
      <c r="M17" s="261"/>
      <c r="N17" s="261"/>
      <c r="O17" s="261"/>
      <c r="P17" s="261"/>
      <c r="Q17" s="261"/>
      <c r="R17" s="261"/>
      <c r="S17" s="261"/>
      <c r="W17" s="298"/>
      <c r="X17" s="261"/>
      <c r="Y17" s="261"/>
    </row>
    <row r="18" spans="11:25">
      <c r="K18" s="261"/>
      <c r="L18" s="261"/>
      <c r="M18" s="261"/>
      <c r="N18" s="261"/>
      <c r="O18" s="261"/>
      <c r="P18" s="261"/>
      <c r="Q18" s="261"/>
      <c r="R18" s="261"/>
      <c r="S18" s="261"/>
      <c r="W18" s="298"/>
      <c r="X18" s="261"/>
      <c r="Y18" s="261"/>
    </row>
    <row r="19" spans="11:25">
      <c r="K19" s="261"/>
      <c r="L19" s="261"/>
      <c r="M19" s="261"/>
      <c r="N19" s="261"/>
      <c r="O19" s="261"/>
      <c r="P19" s="261"/>
      <c r="Q19" s="261"/>
      <c r="R19" s="261"/>
      <c r="S19" s="261"/>
      <c r="W19" s="298"/>
      <c r="X19" s="261"/>
      <c r="Y19" s="261"/>
    </row>
    <row r="20" spans="11:25">
      <c r="K20" s="261"/>
      <c r="L20" s="261"/>
      <c r="M20" s="261"/>
      <c r="N20" s="261"/>
      <c r="O20" s="261"/>
      <c r="P20" s="261"/>
      <c r="Q20" s="261"/>
      <c r="R20" s="261"/>
      <c r="S20" s="261"/>
      <c r="W20" s="298"/>
      <c r="X20" s="261"/>
      <c r="Y20" s="261"/>
    </row>
    <row r="21" spans="11:25">
      <c r="K21" s="261"/>
      <c r="L21" s="261"/>
      <c r="M21" s="261"/>
      <c r="N21" s="261"/>
      <c r="O21" s="261"/>
      <c r="P21" s="261"/>
      <c r="Q21" s="261"/>
      <c r="R21" s="261"/>
      <c r="S21" s="261"/>
      <c r="W21" s="298"/>
      <c r="X21" s="261"/>
      <c r="Y21" s="261"/>
    </row>
    <row r="22" spans="11:25">
      <c r="K22" s="261"/>
      <c r="L22" s="261"/>
      <c r="M22" s="261"/>
      <c r="N22" s="261"/>
      <c r="O22" s="261"/>
      <c r="P22" s="261"/>
      <c r="Q22" s="261"/>
      <c r="R22" s="261"/>
      <c r="S22" s="261"/>
      <c r="W22" s="298"/>
      <c r="X22" s="261"/>
      <c r="Y22" s="261"/>
    </row>
    <row r="23" spans="11:25">
      <c r="K23" s="261"/>
      <c r="L23" s="261"/>
      <c r="M23" s="261"/>
      <c r="N23" s="261"/>
      <c r="O23" s="261"/>
      <c r="P23" s="261"/>
      <c r="Q23" s="261"/>
      <c r="R23" s="261"/>
      <c r="S23" s="261"/>
      <c r="W23" s="298"/>
      <c r="X23" s="261"/>
      <c r="Y23" s="261"/>
    </row>
    <row r="24" spans="11:25">
      <c r="K24" s="261"/>
      <c r="L24" s="261"/>
      <c r="M24" s="261"/>
      <c r="N24" s="261"/>
      <c r="O24" s="261"/>
      <c r="P24" s="261"/>
      <c r="Q24" s="261"/>
      <c r="R24" s="261"/>
      <c r="S24" s="261"/>
      <c r="W24" s="298"/>
      <c r="X24" s="261"/>
      <c r="Y24" s="261"/>
    </row>
    <row r="25" spans="11:25">
      <c r="K25" s="261"/>
      <c r="L25" s="261"/>
      <c r="M25" s="261"/>
      <c r="N25" s="261"/>
      <c r="O25" s="261"/>
      <c r="P25" s="261"/>
      <c r="Q25" s="261"/>
      <c r="R25" s="261"/>
      <c r="S25" s="261"/>
      <c r="W25" s="298"/>
      <c r="X25" s="261"/>
      <c r="Y25" s="261"/>
    </row>
    <row r="26" spans="11:25">
      <c r="K26" s="261"/>
      <c r="L26" s="261"/>
      <c r="M26" s="261"/>
      <c r="N26" s="261"/>
      <c r="O26" s="261"/>
      <c r="P26" s="261"/>
      <c r="Q26" s="261"/>
      <c r="R26" s="261"/>
      <c r="S26" s="261"/>
      <c r="W26" s="298"/>
      <c r="X26" s="261"/>
      <c r="Y26" s="261"/>
    </row>
    <row r="27" spans="11:25">
      <c r="K27" s="261"/>
      <c r="L27" s="261"/>
      <c r="M27" s="261"/>
      <c r="N27" s="261"/>
      <c r="O27" s="261"/>
      <c r="P27" s="261"/>
      <c r="Q27" s="261"/>
      <c r="R27" s="261"/>
      <c r="S27" s="261"/>
      <c r="W27" s="298"/>
      <c r="X27" s="261"/>
      <c r="Y27" s="261"/>
    </row>
    <row r="28" spans="11:25">
      <c r="K28" s="261"/>
      <c r="L28" s="261"/>
      <c r="M28" s="261"/>
      <c r="N28" s="261"/>
      <c r="O28" s="261"/>
      <c r="P28" s="261"/>
      <c r="Q28" s="261"/>
      <c r="R28" s="261"/>
      <c r="S28" s="261"/>
      <c r="W28" s="298"/>
      <c r="X28" s="261"/>
      <c r="Y28" s="261"/>
    </row>
    <row r="29" spans="11:25">
      <c r="K29" s="261"/>
      <c r="L29" s="261"/>
      <c r="M29" s="261"/>
      <c r="N29" s="261"/>
      <c r="O29" s="261"/>
      <c r="P29" s="261"/>
      <c r="Q29" s="261"/>
      <c r="R29" s="261"/>
      <c r="S29" s="261"/>
      <c r="W29" s="298"/>
      <c r="X29" s="261"/>
      <c r="Y29" s="261"/>
    </row>
    <row r="30" spans="11:25">
      <c r="K30" s="261"/>
      <c r="L30" s="261"/>
      <c r="M30" s="261"/>
      <c r="N30" s="261"/>
      <c r="O30" s="261"/>
      <c r="P30" s="261"/>
      <c r="Q30" s="261"/>
      <c r="R30" s="261"/>
      <c r="S30" s="261"/>
      <c r="W30" s="298"/>
      <c r="X30" s="261"/>
      <c r="Y30" s="261"/>
    </row>
    <row r="31" spans="11:25">
      <c r="K31" s="261"/>
      <c r="L31" s="261"/>
      <c r="M31" s="261"/>
      <c r="N31" s="261"/>
      <c r="O31" s="261"/>
      <c r="P31" s="261"/>
      <c r="Q31" s="261"/>
      <c r="R31" s="261"/>
      <c r="S31" s="261"/>
      <c r="W31" s="298"/>
      <c r="X31" s="261"/>
      <c r="Y31" s="261"/>
    </row>
    <row r="32" spans="11:25">
      <c r="K32" s="261"/>
      <c r="L32" s="261"/>
      <c r="M32" s="261"/>
      <c r="N32" s="261"/>
      <c r="O32" s="261"/>
      <c r="P32" s="261"/>
      <c r="Q32" s="261"/>
      <c r="R32" s="261"/>
      <c r="S32" s="261"/>
      <c r="W32" s="298"/>
      <c r="X32" s="261"/>
      <c r="Y32" s="261"/>
    </row>
    <row r="33" spans="11:25">
      <c r="K33" s="261"/>
      <c r="L33" s="261"/>
      <c r="M33" s="261"/>
      <c r="N33" s="261"/>
      <c r="O33" s="261"/>
      <c r="P33" s="261"/>
      <c r="Q33" s="261"/>
      <c r="R33" s="261"/>
      <c r="S33" s="261"/>
      <c r="W33" s="298"/>
      <c r="X33" s="261"/>
      <c r="Y33" s="261"/>
    </row>
    <row r="34" spans="11:25">
      <c r="K34" s="261"/>
      <c r="L34" s="261"/>
      <c r="M34" s="261"/>
      <c r="N34" s="261"/>
      <c r="O34" s="261"/>
      <c r="P34" s="261"/>
      <c r="Q34" s="261"/>
      <c r="R34" s="261"/>
      <c r="S34" s="261"/>
      <c r="W34" s="298"/>
      <c r="X34" s="261"/>
      <c r="Y34" s="261"/>
    </row>
    <row r="35" spans="11:25">
      <c r="K35" s="261"/>
      <c r="L35" s="261"/>
      <c r="M35" s="261"/>
      <c r="N35" s="261"/>
      <c r="O35" s="261"/>
      <c r="P35" s="261"/>
      <c r="Q35" s="261"/>
      <c r="R35" s="261"/>
      <c r="S35" s="261"/>
      <c r="W35" s="298"/>
      <c r="X35" s="261"/>
      <c r="Y35" s="261"/>
    </row>
    <row r="36" spans="11:25">
      <c r="K36" s="261"/>
      <c r="L36" s="261"/>
      <c r="M36" s="261"/>
      <c r="N36" s="261"/>
      <c r="O36" s="261"/>
      <c r="P36" s="261"/>
      <c r="Q36" s="261"/>
      <c r="R36" s="261"/>
      <c r="S36" s="261"/>
      <c r="W36" s="298"/>
      <c r="X36" s="261"/>
      <c r="Y36" s="261"/>
    </row>
    <row r="37" spans="11:25">
      <c r="K37" s="261"/>
      <c r="L37" s="261"/>
      <c r="M37" s="261"/>
      <c r="N37" s="261"/>
      <c r="O37" s="261"/>
      <c r="P37" s="261"/>
      <c r="Q37" s="261"/>
      <c r="R37" s="261"/>
      <c r="S37" s="261"/>
      <c r="W37" s="298"/>
      <c r="X37" s="261"/>
      <c r="Y37" s="261"/>
    </row>
    <row r="38" spans="11:25">
      <c r="K38" s="261"/>
      <c r="L38" s="261"/>
      <c r="M38" s="261"/>
      <c r="N38" s="261"/>
      <c r="O38" s="261"/>
      <c r="P38" s="261"/>
      <c r="Q38" s="261"/>
      <c r="R38" s="261"/>
      <c r="S38" s="261"/>
      <c r="W38" s="298"/>
      <c r="X38" s="261"/>
      <c r="Y38" s="261"/>
    </row>
    <row r="39" spans="11:25">
      <c r="K39" s="261"/>
      <c r="L39" s="261"/>
      <c r="M39" s="261"/>
      <c r="N39" s="261"/>
      <c r="O39" s="261"/>
      <c r="P39" s="261"/>
      <c r="Q39" s="261"/>
      <c r="R39" s="261"/>
      <c r="S39" s="261"/>
      <c r="W39" s="298"/>
      <c r="X39" s="261"/>
      <c r="Y39" s="261"/>
    </row>
    <row r="40" spans="11:25">
      <c r="K40" s="261"/>
      <c r="L40" s="261"/>
      <c r="M40" s="261"/>
      <c r="N40" s="261"/>
      <c r="O40" s="261"/>
      <c r="P40" s="261"/>
      <c r="Q40" s="261"/>
      <c r="R40" s="261"/>
      <c r="S40" s="261"/>
      <c r="W40" s="298"/>
      <c r="X40" s="261"/>
      <c r="Y40" s="261"/>
    </row>
    <row r="41" spans="11:25">
      <c r="K41" s="261"/>
      <c r="L41" s="261"/>
      <c r="M41" s="261"/>
      <c r="N41" s="261"/>
      <c r="O41" s="261"/>
      <c r="P41" s="261"/>
      <c r="Q41" s="261"/>
      <c r="R41" s="261"/>
      <c r="S41" s="261"/>
      <c r="W41" s="298"/>
      <c r="X41" s="261"/>
      <c r="Y41" s="261"/>
    </row>
    <row r="42" spans="11:25">
      <c r="K42" s="261"/>
      <c r="L42" s="261"/>
      <c r="M42" s="261"/>
      <c r="N42" s="261"/>
      <c r="O42" s="261"/>
      <c r="P42" s="261"/>
      <c r="Q42" s="261"/>
      <c r="R42" s="261"/>
      <c r="S42" s="261"/>
      <c r="W42" s="298"/>
      <c r="X42" s="261"/>
      <c r="Y42" s="261"/>
    </row>
    <row r="43" spans="11:25">
      <c r="K43" s="261"/>
      <c r="L43" s="261"/>
      <c r="M43" s="261"/>
      <c r="N43" s="261"/>
      <c r="O43" s="261"/>
      <c r="P43" s="261"/>
      <c r="Q43" s="261"/>
      <c r="R43" s="261"/>
      <c r="S43" s="261"/>
      <c r="W43" s="298"/>
      <c r="X43" s="261"/>
      <c r="Y43" s="261"/>
    </row>
    <row r="44" spans="11:25">
      <c r="K44" s="261"/>
      <c r="L44" s="261"/>
      <c r="M44" s="261"/>
      <c r="N44" s="261"/>
      <c r="O44" s="261"/>
      <c r="P44" s="261"/>
      <c r="Q44" s="261"/>
      <c r="R44" s="261"/>
      <c r="S44" s="261"/>
      <c r="W44" s="298"/>
      <c r="X44" s="261"/>
      <c r="Y44" s="261"/>
    </row>
    <row r="45" spans="11:25">
      <c r="K45" s="261"/>
      <c r="L45" s="261"/>
      <c r="M45" s="261"/>
      <c r="N45" s="261"/>
      <c r="O45" s="261"/>
      <c r="P45" s="261"/>
      <c r="Q45" s="261"/>
      <c r="R45" s="261"/>
      <c r="S45" s="261"/>
      <c r="W45" s="298"/>
      <c r="X45" s="261"/>
      <c r="Y45" s="261"/>
    </row>
    <row r="46" spans="11:25">
      <c r="K46" s="261"/>
      <c r="L46" s="261"/>
      <c r="M46" s="261"/>
      <c r="N46" s="261"/>
      <c r="O46" s="261"/>
      <c r="P46" s="261"/>
      <c r="Q46" s="261"/>
      <c r="R46" s="261"/>
      <c r="S46" s="261"/>
      <c r="W46" s="298"/>
      <c r="X46" s="261"/>
      <c r="Y46" s="261"/>
    </row>
    <row r="47" spans="11:25">
      <c r="K47" s="261"/>
      <c r="L47" s="261"/>
      <c r="M47" s="261"/>
      <c r="N47" s="261"/>
      <c r="O47" s="261"/>
      <c r="P47" s="261"/>
      <c r="Q47" s="261"/>
      <c r="R47" s="261"/>
      <c r="S47" s="261"/>
      <c r="W47" s="298"/>
      <c r="X47" s="261"/>
      <c r="Y47" s="261"/>
    </row>
    <row r="48" spans="11:25">
      <c r="K48" s="261"/>
      <c r="L48" s="261"/>
      <c r="M48" s="261"/>
      <c r="N48" s="261"/>
      <c r="O48" s="261"/>
      <c r="P48" s="261"/>
      <c r="Q48" s="261"/>
      <c r="R48" s="261"/>
      <c r="S48" s="261"/>
      <c r="W48" s="298"/>
      <c r="X48" s="261"/>
      <c r="Y48" s="261"/>
    </row>
    <row r="49" spans="11:25">
      <c r="K49" s="261"/>
      <c r="L49" s="261"/>
      <c r="M49" s="261"/>
      <c r="N49" s="261"/>
      <c r="O49" s="261"/>
      <c r="P49" s="261"/>
      <c r="Q49" s="261"/>
      <c r="R49" s="261"/>
      <c r="S49" s="261"/>
      <c r="W49" s="298"/>
      <c r="X49" s="261"/>
      <c r="Y49" s="261"/>
    </row>
    <row r="50" spans="11:25">
      <c r="K50" s="261"/>
      <c r="L50" s="261"/>
      <c r="M50" s="261"/>
      <c r="N50" s="261"/>
      <c r="O50" s="261"/>
      <c r="P50" s="261"/>
      <c r="Q50" s="261"/>
      <c r="R50" s="261"/>
      <c r="S50" s="261"/>
      <c r="W50" s="298"/>
      <c r="X50" s="261"/>
      <c r="Y50" s="261"/>
    </row>
    <row r="51" spans="11:25">
      <c r="K51" s="261"/>
      <c r="L51" s="261"/>
      <c r="M51" s="261"/>
      <c r="N51" s="261"/>
      <c r="O51" s="261"/>
      <c r="P51" s="261"/>
      <c r="Q51" s="261"/>
      <c r="R51" s="261"/>
      <c r="S51" s="261"/>
      <c r="W51" s="298"/>
      <c r="X51" s="261"/>
      <c r="Y51" s="261"/>
    </row>
    <row r="52" spans="11:25">
      <c r="K52" s="261"/>
      <c r="L52" s="261"/>
      <c r="M52" s="261"/>
      <c r="N52" s="261"/>
      <c r="O52" s="261"/>
      <c r="P52" s="261"/>
      <c r="Q52" s="261"/>
      <c r="R52" s="261"/>
      <c r="S52" s="261"/>
      <c r="W52" s="298"/>
      <c r="X52" s="261"/>
      <c r="Y52" s="261"/>
    </row>
    <row r="53" spans="11:25">
      <c r="K53" s="261"/>
      <c r="L53" s="261"/>
      <c r="M53" s="261"/>
      <c r="N53" s="261"/>
      <c r="O53" s="261"/>
      <c r="P53" s="261"/>
      <c r="Q53" s="261"/>
      <c r="R53" s="261"/>
      <c r="S53" s="261"/>
      <c r="W53" s="298"/>
      <c r="X53" s="261"/>
      <c r="Y53" s="261"/>
    </row>
    <row r="54" spans="11:25">
      <c r="K54" s="261"/>
      <c r="L54" s="261"/>
      <c r="M54" s="261"/>
      <c r="N54" s="261"/>
      <c r="O54" s="261"/>
      <c r="P54" s="261"/>
      <c r="Q54" s="261"/>
      <c r="R54" s="261"/>
      <c r="S54" s="261"/>
      <c r="W54" s="298"/>
      <c r="X54" s="261"/>
      <c r="Y54" s="261"/>
    </row>
    <row r="55" spans="11:25">
      <c r="K55" s="261"/>
      <c r="L55" s="261"/>
      <c r="M55" s="261"/>
      <c r="N55" s="261"/>
      <c r="O55" s="261"/>
      <c r="P55" s="261"/>
      <c r="Q55" s="261"/>
      <c r="R55" s="261"/>
      <c r="S55" s="261"/>
      <c r="W55" s="298"/>
      <c r="X55" s="261"/>
      <c r="Y55" s="261"/>
    </row>
    <row r="56" spans="11:25">
      <c r="K56" s="261"/>
      <c r="L56" s="261"/>
      <c r="M56" s="261"/>
      <c r="N56" s="261"/>
      <c r="O56" s="261"/>
      <c r="P56" s="261"/>
      <c r="Q56" s="261"/>
      <c r="R56" s="261"/>
      <c r="S56" s="261"/>
      <c r="W56" s="298"/>
      <c r="X56" s="261"/>
      <c r="Y56" s="261"/>
    </row>
    <row r="57" spans="11:25">
      <c r="K57" s="261"/>
      <c r="L57" s="261"/>
      <c r="M57" s="261"/>
      <c r="N57" s="261"/>
      <c r="O57" s="261"/>
      <c r="P57" s="261"/>
      <c r="Q57" s="261"/>
      <c r="R57" s="261"/>
      <c r="S57" s="261"/>
      <c r="W57" s="298"/>
      <c r="X57" s="261"/>
      <c r="Y57" s="261"/>
    </row>
    <row r="58" spans="11:25">
      <c r="K58" s="261"/>
      <c r="L58" s="261"/>
      <c r="M58" s="261"/>
      <c r="N58" s="261"/>
      <c r="O58" s="261"/>
      <c r="P58" s="261"/>
      <c r="Q58" s="261"/>
      <c r="R58" s="261"/>
      <c r="S58" s="261"/>
      <c r="W58" s="298"/>
      <c r="X58" s="261"/>
      <c r="Y58" s="261"/>
    </row>
  </sheetData>
  <mergeCells count="14">
    <mergeCell ref="A3:A4"/>
    <mergeCell ref="B3:D3"/>
    <mergeCell ref="E3:G3"/>
    <mergeCell ref="H3:J3"/>
    <mergeCell ref="K3:M3"/>
    <mergeCell ref="T3:V3"/>
    <mergeCell ref="W3:Y3"/>
    <mergeCell ref="Z3:AB3"/>
    <mergeCell ref="N11:AB12"/>
    <mergeCell ref="B1:M1"/>
    <mergeCell ref="X2:Y2"/>
    <mergeCell ref="Z2:AA2"/>
    <mergeCell ref="N3:P3"/>
    <mergeCell ref="Q3:S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3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D32" sqref="D32:D33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1" t="s">
        <v>127</v>
      </c>
      <c r="B1" s="311"/>
      <c r="C1" s="311"/>
      <c r="D1" s="311"/>
      <c r="E1" s="311"/>
    </row>
    <row r="2" spans="1:11" s="2" customFormat="1" ht="23.25" customHeight="1">
      <c r="A2" s="304" t="s">
        <v>0</v>
      </c>
      <c r="B2" s="312" t="s">
        <v>115</v>
      </c>
      <c r="C2" s="312" t="s">
        <v>116</v>
      </c>
      <c r="D2" s="307" t="s">
        <v>1</v>
      </c>
      <c r="E2" s="308"/>
    </row>
    <row r="3" spans="1:11" s="2" customFormat="1" ht="42" customHeight="1">
      <c r="A3" s="305"/>
      <c r="B3" s="313"/>
      <c r="C3" s="313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118</v>
      </c>
      <c r="B5" s="19">
        <v>939</v>
      </c>
      <c r="C5" s="19">
        <v>561</v>
      </c>
      <c r="D5" s="9">
        <f>C5/B5*100</f>
        <v>59.744408945686899</v>
      </c>
      <c r="E5" s="20">
        <f>C5-B5</f>
        <v>-378</v>
      </c>
      <c r="K5" s="10"/>
    </row>
    <row r="6" spans="1:11" s="2" customFormat="1" ht="31.5" customHeight="1">
      <c r="A6" s="263" t="s">
        <v>119</v>
      </c>
      <c r="B6" s="19">
        <v>896</v>
      </c>
      <c r="C6" s="19">
        <v>535</v>
      </c>
      <c r="D6" s="9">
        <f>C6/B6*100</f>
        <v>59.709821428571431</v>
      </c>
      <c r="E6" s="20">
        <f t="shared" ref="E6:E10" si="0">C6-B6</f>
        <v>-361</v>
      </c>
      <c r="K6" s="10"/>
    </row>
    <row r="7" spans="1:11" s="2" customFormat="1" ht="54.75" customHeight="1">
      <c r="A7" s="11" t="s">
        <v>120</v>
      </c>
      <c r="B7" s="19">
        <v>89</v>
      </c>
      <c r="C7" s="19">
        <v>61</v>
      </c>
      <c r="D7" s="9">
        <f t="shared" ref="D7:D10" si="1">C7/B7*100</f>
        <v>68.539325842696627</v>
      </c>
      <c r="E7" s="20">
        <f t="shared" si="0"/>
        <v>-28</v>
      </c>
      <c r="K7" s="10"/>
    </row>
    <row r="8" spans="1:11" s="2" customFormat="1" ht="35.25" customHeight="1">
      <c r="A8" s="12" t="s">
        <v>128</v>
      </c>
      <c r="B8" s="264">
        <v>14</v>
      </c>
      <c r="C8" s="277">
        <v>19</v>
      </c>
      <c r="D8" s="9" t="s">
        <v>126</v>
      </c>
      <c r="E8" s="20">
        <f t="shared" si="0"/>
        <v>5</v>
      </c>
      <c r="K8" s="10"/>
    </row>
    <row r="9" spans="1:11" s="2" customFormat="1" ht="45.75" customHeight="1">
      <c r="A9" s="12" t="s">
        <v>51</v>
      </c>
      <c r="B9" s="277">
        <v>17</v>
      </c>
      <c r="C9" s="277">
        <v>7</v>
      </c>
      <c r="D9" s="9">
        <f t="shared" si="1"/>
        <v>41.17647058823529</v>
      </c>
      <c r="E9" s="20">
        <f t="shared" si="0"/>
        <v>-10</v>
      </c>
      <c r="K9" s="10"/>
    </row>
    <row r="10" spans="1:11" s="2" customFormat="1" ht="55.5" customHeight="1">
      <c r="A10" s="12" t="s">
        <v>52</v>
      </c>
      <c r="B10" s="19">
        <v>726</v>
      </c>
      <c r="C10" s="19">
        <v>355</v>
      </c>
      <c r="D10" s="9">
        <f t="shared" si="1"/>
        <v>48.89807162534435</v>
      </c>
      <c r="E10" s="20">
        <f t="shared" si="0"/>
        <v>-371</v>
      </c>
      <c r="K10" s="10"/>
    </row>
    <row r="11" spans="1:11" s="2" customFormat="1" ht="12.75" customHeight="1">
      <c r="A11" s="300" t="s">
        <v>9</v>
      </c>
      <c r="B11" s="301"/>
      <c r="C11" s="301"/>
      <c r="D11" s="301"/>
      <c r="E11" s="301"/>
      <c r="K11" s="10"/>
    </row>
    <row r="12" spans="1:11" s="2" customFormat="1" ht="15" customHeight="1">
      <c r="A12" s="302"/>
      <c r="B12" s="303"/>
      <c r="C12" s="303"/>
      <c r="D12" s="303"/>
      <c r="E12" s="303"/>
      <c r="K12" s="10"/>
    </row>
    <row r="13" spans="1:11" s="2" customFormat="1" ht="20.25" customHeight="1">
      <c r="A13" s="304" t="s">
        <v>0</v>
      </c>
      <c r="B13" s="306" t="s">
        <v>122</v>
      </c>
      <c r="C13" s="306" t="s">
        <v>71</v>
      </c>
      <c r="D13" s="307" t="s">
        <v>1</v>
      </c>
      <c r="E13" s="308"/>
      <c r="K13" s="10"/>
    </row>
    <row r="14" spans="1:11" ht="35.25" customHeight="1">
      <c r="A14" s="305"/>
      <c r="B14" s="306"/>
      <c r="C14" s="306"/>
      <c r="D14" s="3" t="s">
        <v>2</v>
      </c>
      <c r="E14" s="4" t="s">
        <v>10</v>
      </c>
      <c r="K14" s="10"/>
    </row>
    <row r="15" spans="1:11" ht="24" customHeight="1">
      <c r="A15" s="8" t="s">
        <v>118</v>
      </c>
      <c r="B15" s="278">
        <v>557</v>
      </c>
      <c r="C15" s="278">
        <v>193</v>
      </c>
      <c r="D15" s="157">
        <f>C15/B15*100</f>
        <v>34.649910233393179</v>
      </c>
      <c r="E15" s="21">
        <f>C15-B15</f>
        <v>-364</v>
      </c>
      <c r="K15" s="10"/>
    </row>
    <row r="16" spans="1:11" ht="25.5" customHeight="1">
      <c r="A16" s="266" t="s">
        <v>129</v>
      </c>
      <c r="B16" s="278">
        <v>538</v>
      </c>
      <c r="C16" s="278">
        <v>181</v>
      </c>
      <c r="D16" s="157">
        <f t="shared" ref="D16:D17" si="2">C16/B16*100</f>
        <v>33.643122676579921</v>
      </c>
      <c r="E16" s="21">
        <f t="shared" ref="E16:E17" si="3">C16-B16</f>
        <v>-357</v>
      </c>
      <c r="K16" s="10"/>
    </row>
    <row r="17" spans="1:11" ht="33.75" customHeight="1">
      <c r="A17" s="13" t="s">
        <v>53</v>
      </c>
      <c r="B17" s="278">
        <v>494</v>
      </c>
      <c r="C17" s="278">
        <v>92</v>
      </c>
      <c r="D17" s="157">
        <f t="shared" si="2"/>
        <v>18.623481781376519</v>
      </c>
      <c r="E17" s="21">
        <f t="shared" si="3"/>
        <v>-402</v>
      </c>
      <c r="K17" s="10"/>
    </row>
    <row r="18" spans="1:11" ht="41.25" customHeight="1">
      <c r="A18" s="309"/>
      <c r="B18" s="309"/>
      <c r="C18" s="309"/>
      <c r="D18" s="309"/>
      <c r="E18" s="309"/>
    </row>
    <row r="21" spans="1:11">
      <c r="A21" s="279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8"/>
  <sheetViews>
    <sheetView view="pageBreakPreview" zoomScale="90" zoomScaleNormal="90" zoomScaleSheetLayoutView="90" workbookViewId="0">
      <selection activeCell="L25" sqref="L25"/>
    </sheetView>
  </sheetViews>
  <sheetFormatPr defaultColWidth="9.109375" defaultRowHeight="13.8"/>
  <cols>
    <col min="1" max="1" width="30.44140625" style="260" customWidth="1"/>
    <col min="2" max="2" width="9.5546875" style="260" customWidth="1"/>
    <col min="3" max="3" width="9.33203125" style="260" customWidth="1"/>
    <col min="4" max="4" width="9.109375" style="260" customWidth="1"/>
    <col min="5" max="13" width="8.6640625" style="260" customWidth="1"/>
    <col min="14" max="15" width="9.44140625" style="260" customWidth="1"/>
    <col min="16" max="16" width="8.5546875" style="260" customWidth="1"/>
    <col min="17" max="18" width="9.44140625" style="260" customWidth="1"/>
    <col min="19" max="19" width="8.5546875" style="260" customWidth="1"/>
    <col min="20" max="20" width="9.5546875" style="260" customWidth="1"/>
    <col min="21" max="21" width="9.33203125" style="260" customWidth="1"/>
    <col min="22" max="22" width="9.109375" style="260" customWidth="1"/>
    <col min="23" max="23" width="8.6640625" style="260" customWidth="1"/>
    <col min="24" max="24" width="8.88671875" style="260" customWidth="1"/>
    <col min="25" max="25" width="8.5546875" style="260" customWidth="1"/>
    <col min="26" max="16384" width="9.109375" style="260"/>
  </cols>
  <sheetData>
    <row r="1" spans="1:30" s="222" customFormat="1" ht="43.5" customHeight="1">
      <c r="A1" s="268" t="s">
        <v>82</v>
      </c>
      <c r="B1" s="320" t="s">
        <v>125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68"/>
      <c r="O1" s="268"/>
      <c r="P1" s="268"/>
      <c r="Q1" s="268"/>
      <c r="R1" s="268"/>
      <c r="S1" s="268"/>
      <c r="T1" s="221"/>
      <c r="U1" s="221"/>
      <c r="V1" s="221"/>
      <c r="W1" s="268"/>
      <c r="X1" s="268"/>
      <c r="Y1" s="268"/>
      <c r="Z1" s="268"/>
      <c r="AA1" s="268"/>
      <c r="AB1" s="268"/>
    </row>
    <row r="2" spans="1:30" s="228" customFormat="1" ht="14.25" customHeight="1">
      <c r="A2" s="223"/>
      <c r="B2" s="223"/>
      <c r="C2" s="223"/>
      <c r="D2" s="223"/>
      <c r="E2" s="223"/>
      <c r="F2" s="223"/>
      <c r="G2" s="223"/>
      <c r="H2" s="223"/>
      <c r="I2" s="224"/>
      <c r="J2" s="223"/>
      <c r="K2" s="223"/>
      <c r="L2" s="224"/>
      <c r="N2" s="223"/>
      <c r="O2" s="224"/>
      <c r="P2" s="223"/>
      <c r="Q2" s="226"/>
      <c r="R2" s="227"/>
      <c r="S2" s="226"/>
      <c r="T2" s="223"/>
      <c r="U2" s="223"/>
      <c r="V2" s="223"/>
      <c r="X2" s="227"/>
      <c r="Y2" s="225"/>
      <c r="Z2" s="225"/>
      <c r="AA2" s="229"/>
      <c r="AB2" s="225" t="s">
        <v>13</v>
      </c>
    </row>
    <row r="3" spans="1:30" s="230" customFormat="1" ht="74.25" customHeight="1">
      <c r="A3" s="324"/>
      <c r="B3" s="314" t="s">
        <v>84</v>
      </c>
      <c r="C3" s="315"/>
      <c r="D3" s="316"/>
      <c r="E3" s="317" t="s">
        <v>17</v>
      </c>
      <c r="F3" s="317"/>
      <c r="G3" s="317"/>
      <c r="H3" s="317" t="s">
        <v>85</v>
      </c>
      <c r="I3" s="317"/>
      <c r="J3" s="317"/>
      <c r="K3" s="317" t="s">
        <v>86</v>
      </c>
      <c r="L3" s="317"/>
      <c r="M3" s="317"/>
      <c r="N3" s="317" t="s">
        <v>87</v>
      </c>
      <c r="O3" s="317"/>
      <c r="P3" s="317"/>
      <c r="Q3" s="314" t="s">
        <v>14</v>
      </c>
      <c r="R3" s="315"/>
      <c r="S3" s="316"/>
      <c r="T3" s="314" t="s">
        <v>88</v>
      </c>
      <c r="U3" s="315"/>
      <c r="V3" s="316"/>
      <c r="W3" s="314" t="s">
        <v>89</v>
      </c>
      <c r="X3" s="315"/>
      <c r="Y3" s="316"/>
      <c r="Z3" s="317" t="s">
        <v>90</v>
      </c>
      <c r="AA3" s="317"/>
      <c r="AB3" s="317"/>
    </row>
    <row r="4" spans="1:30" s="272" customFormat="1" ht="26.25" customHeight="1">
      <c r="A4" s="325"/>
      <c r="B4" s="234" t="s">
        <v>58</v>
      </c>
      <c r="C4" s="234" t="s">
        <v>91</v>
      </c>
      <c r="D4" s="231" t="s">
        <v>2</v>
      </c>
      <c r="E4" s="234" t="s">
        <v>58</v>
      </c>
      <c r="F4" s="234" t="s">
        <v>91</v>
      </c>
      <c r="G4" s="269" t="s">
        <v>2</v>
      </c>
      <c r="H4" s="234" t="s">
        <v>58</v>
      </c>
      <c r="I4" s="234" t="s">
        <v>91</v>
      </c>
      <c r="J4" s="269" t="s">
        <v>2</v>
      </c>
      <c r="K4" s="234" t="s">
        <v>58</v>
      </c>
      <c r="L4" s="234" t="s">
        <v>91</v>
      </c>
      <c r="M4" s="269" t="s">
        <v>2</v>
      </c>
      <c r="N4" s="234" t="s">
        <v>58</v>
      </c>
      <c r="O4" s="234" t="s">
        <v>91</v>
      </c>
      <c r="P4" s="269" t="s">
        <v>2</v>
      </c>
      <c r="Q4" s="234" t="s">
        <v>58</v>
      </c>
      <c r="R4" s="234" t="s">
        <v>91</v>
      </c>
      <c r="S4" s="269" t="s">
        <v>2</v>
      </c>
      <c r="T4" s="231" t="s">
        <v>58</v>
      </c>
      <c r="U4" s="231" t="s">
        <v>91</v>
      </c>
      <c r="V4" s="231" t="s">
        <v>2</v>
      </c>
      <c r="W4" s="270" t="s">
        <v>58</v>
      </c>
      <c r="X4" s="270" t="s">
        <v>91</v>
      </c>
      <c r="Y4" s="271" t="s">
        <v>2</v>
      </c>
      <c r="Z4" s="234" t="s">
        <v>58</v>
      </c>
      <c r="AA4" s="234" t="s">
        <v>91</v>
      </c>
      <c r="AB4" s="269" t="s">
        <v>2</v>
      </c>
    </row>
    <row r="5" spans="1:30" s="239" customFormat="1" ht="11.25" customHeight="1">
      <c r="A5" s="236" t="s">
        <v>3</v>
      </c>
      <c r="B5" s="236">
        <v>1</v>
      </c>
      <c r="C5" s="237">
        <v>2</v>
      </c>
      <c r="D5" s="237">
        <v>3</v>
      </c>
      <c r="E5" s="237">
        <v>4</v>
      </c>
      <c r="F5" s="237">
        <v>5</v>
      </c>
      <c r="G5" s="237">
        <v>6</v>
      </c>
      <c r="H5" s="237">
        <v>7</v>
      </c>
      <c r="I5" s="238">
        <v>8</v>
      </c>
      <c r="J5" s="237">
        <v>9</v>
      </c>
      <c r="K5" s="237">
        <v>10</v>
      </c>
      <c r="L5" s="238">
        <v>11</v>
      </c>
      <c r="M5" s="237">
        <v>12</v>
      </c>
      <c r="N5" s="237">
        <v>13</v>
      </c>
      <c r="O5" s="238">
        <v>14</v>
      </c>
      <c r="P5" s="237">
        <v>15</v>
      </c>
      <c r="Q5" s="237">
        <v>16</v>
      </c>
      <c r="R5" s="238">
        <v>17</v>
      </c>
      <c r="S5" s="237">
        <v>18</v>
      </c>
      <c r="T5" s="236">
        <v>19</v>
      </c>
      <c r="U5" s="237">
        <v>20</v>
      </c>
      <c r="V5" s="237">
        <v>21</v>
      </c>
      <c r="W5" s="237">
        <v>22</v>
      </c>
      <c r="X5" s="238">
        <v>23</v>
      </c>
      <c r="Y5" s="237">
        <v>24</v>
      </c>
      <c r="Z5" s="237">
        <v>25</v>
      </c>
      <c r="AA5" s="238">
        <v>26</v>
      </c>
      <c r="AB5" s="237">
        <v>27</v>
      </c>
    </row>
    <row r="6" spans="1:30" s="247" customFormat="1" ht="16.5" customHeight="1">
      <c r="A6" s="240" t="s">
        <v>16</v>
      </c>
      <c r="B6" s="241">
        <f>SUM(B7:B10)</f>
        <v>939</v>
      </c>
      <c r="C6" s="242">
        <f>SUM(C7:C10)</f>
        <v>561</v>
      </c>
      <c r="D6" s="243">
        <f>C6/B6*100</f>
        <v>59.744408945686899</v>
      </c>
      <c r="E6" s="244">
        <f>SUM(E7:E10)</f>
        <v>896</v>
      </c>
      <c r="F6" s="244">
        <f>SUM(F7:F10)</f>
        <v>535</v>
      </c>
      <c r="G6" s="245">
        <f>F6/E6*100</f>
        <v>59.709821428571431</v>
      </c>
      <c r="H6" s="244">
        <f>SUM(H7:H10)</f>
        <v>89</v>
      </c>
      <c r="I6" s="246">
        <f>SUM(I7:I10)</f>
        <v>61</v>
      </c>
      <c r="J6" s="245">
        <f>I6/H6*100</f>
        <v>68.539325842696627</v>
      </c>
      <c r="K6" s="244">
        <f>SUM(K7:K10)</f>
        <v>14</v>
      </c>
      <c r="L6" s="246">
        <f>SUM(L7:L10)</f>
        <v>19</v>
      </c>
      <c r="M6" s="245" t="s">
        <v>126</v>
      </c>
      <c r="N6" s="244">
        <f>SUM(N7:N10)</f>
        <v>17</v>
      </c>
      <c r="O6" s="246">
        <f>SUM(O7:O10)</f>
        <v>7</v>
      </c>
      <c r="P6" s="245">
        <f>O6/N6*100</f>
        <v>41.17647058823529</v>
      </c>
      <c r="Q6" s="244">
        <f>SUM(Q7:Q10)</f>
        <v>726</v>
      </c>
      <c r="R6" s="246">
        <f>SUM(R7:R10)</f>
        <v>355</v>
      </c>
      <c r="S6" s="245">
        <f>R6/Q6*100</f>
        <v>48.89807162534435</v>
      </c>
      <c r="T6" s="241">
        <f>SUM(T7:T10)</f>
        <v>557</v>
      </c>
      <c r="U6" s="242">
        <f>SUM(U7:U10)</f>
        <v>193</v>
      </c>
      <c r="V6" s="243">
        <f>U6/T6*100</f>
        <v>34.649910233393179</v>
      </c>
      <c r="W6" s="244">
        <f>SUM(W7:W10)</f>
        <v>538</v>
      </c>
      <c r="X6" s="246">
        <f>SUM(X7:X10)</f>
        <v>181</v>
      </c>
      <c r="Y6" s="245">
        <f>X6/W6*100</f>
        <v>33.643122676579921</v>
      </c>
      <c r="Z6" s="244">
        <f>SUM(Z7:Z10)</f>
        <v>494</v>
      </c>
      <c r="AA6" s="246">
        <f>SUM(AA7:AA10)</f>
        <v>92</v>
      </c>
      <c r="AB6" s="245">
        <f>AA6/Z6*100</f>
        <v>18.623481781376519</v>
      </c>
      <c r="AC6" s="273"/>
    </row>
    <row r="7" spans="1:30" s="255" customFormat="1" ht="21.75" customHeight="1">
      <c r="A7" s="248" t="s">
        <v>98</v>
      </c>
      <c r="B7" s="249">
        <v>434</v>
      </c>
      <c r="C7" s="250">
        <v>266</v>
      </c>
      <c r="D7" s="243">
        <f t="shared" ref="D7:D10" si="0">C7/B7*100</f>
        <v>61.29032258064516</v>
      </c>
      <c r="E7" s="250">
        <v>403</v>
      </c>
      <c r="F7" s="251">
        <v>249</v>
      </c>
      <c r="G7" s="245">
        <f t="shared" ref="G7:G10" si="1">F7/E7*100</f>
        <v>61.786600496277913</v>
      </c>
      <c r="H7" s="250">
        <v>37</v>
      </c>
      <c r="I7" s="252">
        <v>34</v>
      </c>
      <c r="J7" s="245">
        <f t="shared" ref="J7:J10" si="2">I7/H7*100</f>
        <v>91.891891891891902</v>
      </c>
      <c r="K7" s="250">
        <v>7</v>
      </c>
      <c r="L7" s="252">
        <v>7</v>
      </c>
      <c r="M7" s="245">
        <f t="shared" ref="M7:M9" si="3">L7/K7*100</f>
        <v>100</v>
      </c>
      <c r="N7" s="274">
        <v>9</v>
      </c>
      <c r="O7" s="252">
        <v>0</v>
      </c>
      <c r="P7" s="245" t="s">
        <v>102</v>
      </c>
      <c r="Q7" s="250">
        <v>356</v>
      </c>
      <c r="R7" s="252">
        <v>165</v>
      </c>
      <c r="S7" s="245">
        <f t="shared" ref="S7:S10" si="4">R7/Q7*100</f>
        <v>46.348314606741575</v>
      </c>
      <c r="T7" s="249">
        <v>268</v>
      </c>
      <c r="U7" s="250">
        <v>83</v>
      </c>
      <c r="V7" s="243">
        <f t="shared" ref="V7:V10" si="5">U7/T7*100</f>
        <v>30.970149253731343</v>
      </c>
      <c r="W7" s="250">
        <v>253</v>
      </c>
      <c r="X7" s="252">
        <v>74</v>
      </c>
      <c r="Y7" s="245">
        <f t="shared" ref="Y7:Y10" si="6">X7/W7*100</f>
        <v>29.249011857707508</v>
      </c>
      <c r="Z7" s="250">
        <v>234</v>
      </c>
      <c r="AA7" s="252">
        <v>42</v>
      </c>
      <c r="AB7" s="245">
        <f t="shared" ref="AB7:AB10" si="7">AA7/Z7*100</f>
        <v>17.948717948717949</v>
      </c>
      <c r="AC7" s="275"/>
      <c r="AD7" s="276"/>
    </row>
    <row r="8" spans="1:30" s="256" customFormat="1" ht="21" customHeight="1">
      <c r="A8" s="248" t="s">
        <v>103</v>
      </c>
      <c r="B8" s="249">
        <v>215</v>
      </c>
      <c r="C8" s="250">
        <v>152</v>
      </c>
      <c r="D8" s="243">
        <f t="shared" si="0"/>
        <v>70.697674418604649</v>
      </c>
      <c r="E8" s="250">
        <v>205</v>
      </c>
      <c r="F8" s="251">
        <v>148</v>
      </c>
      <c r="G8" s="245">
        <f t="shared" si="1"/>
        <v>72.195121951219505</v>
      </c>
      <c r="H8" s="250">
        <v>16</v>
      </c>
      <c r="I8" s="252">
        <v>14</v>
      </c>
      <c r="J8" s="245">
        <f t="shared" si="2"/>
        <v>87.5</v>
      </c>
      <c r="K8" s="250">
        <v>2</v>
      </c>
      <c r="L8" s="252">
        <v>5</v>
      </c>
      <c r="M8" s="245" t="s">
        <v>107</v>
      </c>
      <c r="N8" s="274">
        <v>3</v>
      </c>
      <c r="O8" s="252">
        <v>4</v>
      </c>
      <c r="P8" s="245">
        <f t="shared" ref="P8:P10" si="8">O8/N8*100</f>
        <v>133.33333333333331</v>
      </c>
      <c r="Q8" s="250">
        <v>161</v>
      </c>
      <c r="R8" s="252">
        <v>98</v>
      </c>
      <c r="S8" s="245">
        <f t="shared" si="4"/>
        <v>60.869565217391312</v>
      </c>
      <c r="T8" s="249">
        <v>128</v>
      </c>
      <c r="U8" s="250">
        <v>58</v>
      </c>
      <c r="V8" s="243">
        <f t="shared" si="5"/>
        <v>45.3125</v>
      </c>
      <c r="W8" s="250">
        <v>125</v>
      </c>
      <c r="X8" s="252">
        <v>57</v>
      </c>
      <c r="Y8" s="245">
        <f t="shared" si="6"/>
        <v>45.6</v>
      </c>
      <c r="Z8" s="250">
        <v>108</v>
      </c>
      <c r="AA8" s="252">
        <v>23</v>
      </c>
      <c r="AB8" s="245">
        <f t="shared" si="7"/>
        <v>21.296296296296298</v>
      </c>
      <c r="AC8" s="275"/>
      <c r="AD8" s="276"/>
    </row>
    <row r="9" spans="1:30" s="255" customFormat="1" ht="18.75" customHeight="1">
      <c r="A9" s="257" t="s">
        <v>109</v>
      </c>
      <c r="B9" s="258">
        <v>140</v>
      </c>
      <c r="C9" s="259">
        <v>65</v>
      </c>
      <c r="D9" s="243">
        <f t="shared" si="0"/>
        <v>46.428571428571431</v>
      </c>
      <c r="E9" s="250">
        <v>139</v>
      </c>
      <c r="F9" s="251">
        <v>65</v>
      </c>
      <c r="G9" s="245">
        <f t="shared" si="1"/>
        <v>46.762589928057551</v>
      </c>
      <c r="H9" s="250">
        <v>16</v>
      </c>
      <c r="I9" s="252">
        <v>8</v>
      </c>
      <c r="J9" s="245">
        <f t="shared" si="2"/>
        <v>50</v>
      </c>
      <c r="K9" s="250">
        <v>5</v>
      </c>
      <c r="L9" s="252">
        <v>7</v>
      </c>
      <c r="M9" s="245">
        <f t="shared" si="3"/>
        <v>140</v>
      </c>
      <c r="N9" s="274">
        <v>4</v>
      </c>
      <c r="O9" s="252">
        <v>2</v>
      </c>
      <c r="P9" s="245">
        <f t="shared" si="8"/>
        <v>50</v>
      </c>
      <c r="Q9" s="250">
        <v>103</v>
      </c>
      <c r="R9" s="252">
        <v>49</v>
      </c>
      <c r="S9" s="245">
        <f t="shared" si="4"/>
        <v>47.572815533980581</v>
      </c>
      <c r="T9" s="258">
        <v>77</v>
      </c>
      <c r="U9" s="259">
        <v>27</v>
      </c>
      <c r="V9" s="243">
        <f t="shared" si="5"/>
        <v>35.064935064935064</v>
      </c>
      <c r="W9" s="250">
        <v>76</v>
      </c>
      <c r="X9" s="252">
        <v>27</v>
      </c>
      <c r="Y9" s="245">
        <f t="shared" si="6"/>
        <v>35.526315789473685</v>
      </c>
      <c r="Z9" s="250">
        <v>72</v>
      </c>
      <c r="AA9" s="252">
        <v>14</v>
      </c>
      <c r="AB9" s="245">
        <f t="shared" si="7"/>
        <v>19.444444444444446</v>
      </c>
      <c r="AC9" s="275"/>
      <c r="AD9" s="276"/>
    </row>
    <row r="10" spans="1:30" s="255" customFormat="1" ht="20.25" customHeight="1">
      <c r="A10" s="257" t="s">
        <v>112</v>
      </c>
      <c r="B10" s="258">
        <v>150</v>
      </c>
      <c r="C10" s="259">
        <v>78</v>
      </c>
      <c r="D10" s="243">
        <f t="shared" si="0"/>
        <v>52</v>
      </c>
      <c r="E10" s="250">
        <v>149</v>
      </c>
      <c r="F10" s="251">
        <v>73</v>
      </c>
      <c r="G10" s="245">
        <f t="shared" si="1"/>
        <v>48.993288590604031</v>
      </c>
      <c r="H10" s="250">
        <v>20</v>
      </c>
      <c r="I10" s="252">
        <v>5</v>
      </c>
      <c r="J10" s="245">
        <f t="shared" si="2"/>
        <v>25</v>
      </c>
      <c r="K10" s="250">
        <v>0</v>
      </c>
      <c r="L10" s="252">
        <v>0</v>
      </c>
      <c r="M10" s="245" t="s">
        <v>102</v>
      </c>
      <c r="N10" s="274">
        <v>1</v>
      </c>
      <c r="O10" s="252">
        <v>1</v>
      </c>
      <c r="P10" s="245">
        <f t="shared" si="8"/>
        <v>100</v>
      </c>
      <c r="Q10" s="250">
        <v>106</v>
      </c>
      <c r="R10" s="252">
        <v>43</v>
      </c>
      <c r="S10" s="245">
        <f t="shared" si="4"/>
        <v>40.566037735849058</v>
      </c>
      <c r="T10" s="258">
        <v>84</v>
      </c>
      <c r="U10" s="259">
        <v>25</v>
      </c>
      <c r="V10" s="243">
        <f t="shared" si="5"/>
        <v>29.761904761904763</v>
      </c>
      <c r="W10" s="250">
        <v>84</v>
      </c>
      <c r="X10" s="252">
        <v>23</v>
      </c>
      <c r="Y10" s="245">
        <f t="shared" si="6"/>
        <v>27.380952380952383</v>
      </c>
      <c r="Z10" s="250">
        <v>80</v>
      </c>
      <c r="AA10" s="252">
        <v>13</v>
      </c>
      <c r="AB10" s="245">
        <f t="shared" si="7"/>
        <v>16.25</v>
      </c>
      <c r="AC10" s="275"/>
      <c r="AD10" s="276"/>
    </row>
    <row r="11" spans="1:30" ht="39.75" customHeight="1">
      <c r="K11" s="261"/>
      <c r="L11" s="261"/>
      <c r="M11" s="261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</row>
    <row r="12" spans="1:30"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</row>
    <row r="13" spans="1:30">
      <c r="K13" s="261"/>
      <c r="L13" s="261"/>
      <c r="M13" s="261"/>
      <c r="N13" s="261"/>
      <c r="O13" s="261"/>
      <c r="P13" s="261"/>
      <c r="Q13" s="261"/>
      <c r="R13" s="261"/>
      <c r="S13" s="261"/>
      <c r="W13" s="261"/>
      <c r="X13" s="261"/>
      <c r="Y13" s="261"/>
    </row>
    <row r="14" spans="1:30">
      <c r="K14" s="261"/>
      <c r="L14" s="261"/>
      <c r="M14" s="261"/>
      <c r="N14" s="261"/>
      <c r="O14" s="261"/>
      <c r="P14" s="261"/>
      <c r="Q14" s="261"/>
      <c r="R14" s="261"/>
      <c r="S14" s="261"/>
      <c r="W14" s="261"/>
      <c r="X14" s="261"/>
      <c r="Y14" s="261"/>
    </row>
    <row r="15" spans="1:30">
      <c r="K15" s="261"/>
      <c r="L15" s="261"/>
      <c r="M15" s="261"/>
      <c r="N15" s="261"/>
      <c r="O15" s="261"/>
      <c r="P15" s="261"/>
      <c r="Q15" s="261"/>
      <c r="R15" s="261"/>
      <c r="S15" s="261"/>
      <c r="W15" s="261"/>
      <c r="X15" s="261"/>
      <c r="Y15" s="261"/>
    </row>
    <row r="16" spans="1:30">
      <c r="K16" s="261"/>
      <c r="L16" s="261"/>
      <c r="M16" s="261"/>
      <c r="N16" s="261"/>
      <c r="O16" s="261"/>
      <c r="P16" s="261"/>
      <c r="Q16" s="261"/>
      <c r="R16" s="261"/>
      <c r="S16" s="261"/>
      <c r="W16" s="261"/>
      <c r="X16" s="261"/>
      <c r="Y16" s="261"/>
    </row>
    <row r="17" spans="11:25">
      <c r="K17" s="261"/>
      <c r="L17" s="261"/>
      <c r="M17" s="261"/>
      <c r="N17" s="261"/>
      <c r="O17" s="261"/>
      <c r="P17" s="261"/>
      <c r="Q17" s="261"/>
      <c r="R17" s="261"/>
      <c r="S17" s="261"/>
      <c r="W17" s="261"/>
      <c r="X17" s="261"/>
      <c r="Y17" s="261"/>
    </row>
    <row r="18" spans="11:25">
      <c r="K18" s="261"/>
      <c r="L18" s="261"/>
      <c r="M18" s="261"/>
      <c r="N18" s="261"/>
      <c r="O18" s="261"/>
      <c r="P18" s="261"/>
      <c r="Q18" s="261"/>
      <c r="R18" s="261"/>
      <c r="S18" s="261"/>
      <c r="W18" s="261"/>
      <c r="X18" s="261"/>
      <c r="Y18" s="261"/>
    </row>
    <row r="19" spans="11:25">
      <c r="K19" s="261"/>
      <c r="L19" s="261"/>
      <c r="M19" s="261"/>
      <c r="N19" s="261"/>
      <c r="O19" s="261"/>
      <c r="P19" s="261"/>
      <c r="Q19" s="261"/>
      <c r="R19" s="261"/>
      <c r="S19" s="261"/>
      <c r="W19" s="261"/>
      <c r="X19" s="261"/>
      <c r="Y19" s="261"/>
    </row>
    <row r="20" spans="11:25">
      <c r="K20" s="261"/>
      <c r="L20" s="261"/>
      <c r="M20" s="261"/>
      <c r="N20" s="261"/>
      <c r="O20" s="261"/>
      <c r="P20" s="261"/>
      <c r="Q20" s="261"/>
      <c r="R20" s="261"/>
      <c r="S20" s="261"/>
      <c r="W20" s="261"/>
      <c r="X20" s="261"/>
      <c r="Y20" s="261"/>
    </row>
    <row r="21" spans="11:25">
      <c r="K21" s="261"/>
      <c r="L21" s="261"/>
      <c r="M21" s="261"/>
      <c r="N21" s="261"/>
      <c r="O21" s="261"/>
      <c r="P21" s="261"/>
      <c r="Q21" s="261"/>
      <c r="R21" s="261"/>
      <c r="S21" s="261"/>
      <c r="W21" s="261"/>
      <c r="X21" s="261"/>
      <c r="Y21" s="261"/>
    </row>
    <row r="22" spans="11:25">
      <c r="K22" s="261"/>
      <c r="L22" s="261"/>
      <c r="M22" s="261"/>
      <c r="N22" s="261"/>
      <c r="O22" s="261"/>
      <c r="P22" s="261"/>
      <c r="Q22" s="261"/>
      <c r="R22" s="261"/>
      <c r="S22" s="261"/>
      <c r="W22" s="261"/>
      <c r="X22" s="261"/>
      <c r="Y22" s="261"/>
    </row>
    <row r="23" spans="11:25">
      <c r="K23" s="261"/>
      <c r="L23" s="261"/>
      <c r="M23" s="261"/>
      <c r="N23" s="261"/>
      <c r="O23" s="261"/>
      <c r="P23" s="261"/>
      <c r="Q23" s="261"/>
      <c r="R23" s="261"/>
      <c r="S23" s="261"/>
      <c r="W23" s="261"/>
      <c r="X23" s="261"/>
      <c r="Y23" s="261"/>
    </row>
    <row r="24" spans="11:25">
      <c r="K24" s="261"/>
      <c r="L24" s="261"/>
      <c r="M24" s="261"/>
      <c r="N24" s="261"/>
      <c r="O24" s="261"/>
      <c r="P24" s="261"/>
      <c r="Q24" s="261"/>
      <c r="R24" s="261"/>
      <c r="S24" s="261"/>
      <c r="W24" s="261"/>
      <c r="X24" s="261"/>
      <c r="Y24" s="261"/>
    </row>
    <row r="25" spans="11:25">
      <c r="K25" s="261"/>
      <c r="L25" s="261"/>
      <c r="M25" s="261"/>
      <c r="N25" s="261"/>
      <c r="O25" s="261"/>
      <c r="P25" s="261"/>
      <c r="Q25" s="261"/>
      <c r="R25" s="261"/>
      <c r="S25" s="261"/>
      <c r="W25" s="261"/>
      <c r="X25" s="261"/>
      <c r="Y25" s="261"/>
    </row>
    <row r="26" spans="11:25">
      <c r="K26" s="261"/>
      <c r="L26" s="261"/>
      <c r="M26" s="261"/>
      <c r="N26" s="261"/>
      <c r="O26" s="261"/>
      <c r="P26" s="261"/>
      <c r="Q26" s="261"/>
      <c r="R26" s="261"/>
      <c r="S26" s="261"/>
      <c r="W26" s="261"/>
      <c r="X26" s="261"/>
      <c r="Y26" s="261"/>
    </row>
    <row r="27" spans="11:25">
      <c r="K27" s="261"/>
      <c r="L27" s="261"/>
      <c r="M27" s="261"/>
      <c r="N27" s="261"/>
      <c r="O27" s="261"/>
      <c r="P27" s="261"/>
      <c r="Q27" s="261"/>
      <c r="R27" s="261"/>
      <c r="S27" s="261"/>
      <c r="W27" s="261"/>
      <c r="X27" s="261"/>
      <c r="Y27" s="261"/>
    </row>
    <row r="28" spans="11:25">
      <c r="K28" s="261"/>
      <c r="L28" s="261"/>
      <c r="M28" s="261"/>
      <c r="N28" s="261"/>
      <c r="O28" s="261"/>
      <c r="P28" s="261"/>
      <c r="Q28" s="261"/>
      <c r="R28" s="261"/>
      <c r="S28" s="261"/>
      <c r="W28" s="261"/>
      <c r="X28" s="261"/>
      <c r="Y28" s="261"/>
    </row>
    <row r="29" spans="11:25">
      <c r="K29" s="261"/>
      <c r="L29" s="261"/>
      <c r="M29" s="261"/>
      <c r="N29" s="261"/>
      <c r="O29" s="261"/>
      <c r="P29" s="261"/>
      <c r="Q29" s="261"/>
      <c r="R29" s="261"/>
      <c r="S29" s="261"/>
      <c r="W29" s="261"/>
      <c r="X29" s="261"/>
      <c r="Y29" s="261"/>
    </row>
    <row r="30" spans="11:25">
      <c r="K30" s="261"/>
      <c r="L30" s="261"/>
      <c r="M30" s="261"/>
      <c r="N30" s="261"/>
      <c r="O30" s="261"/>
      <c r="P30" s="261"/>
      <c r="Q30" s="261"/>
      <c r="R30" s="261"/>
      <c r="S30" s="261"/>
      <c r="W30" s="261"/>
      <c r="X30" s="261"/>
      <c r="Y30" s="261"/>
    </row>
    <row r="31" spans="11:25">
      <c r="K31" s="261"/>
      <c r="L31" s="261"/>
      <c r="M31" s="261"/>
      <c r="N31" s="261"/>
      <c r="O31" s="261"/>
      <c r="P31" s="261"/>
      <c r="Q31" s="261"/>
      <c r="R31" s="261"/>
      <c r="S31" s="261"/>
      <c r="W31" s="261"/>
      <c r="X31" s="261"/>
      <c r="Y31" s="261"/>
    </row>
    <row r="32" spans="11:25">
      <c r="K32" s="261"/>
      <c r="L32" s="261"/>
      <c r="M32" s="261"/>
      <c r="N32" s="261"/>
      <c r="O32" s="261"/>
      <c r="P32" s="261"/>
      <c r="Q32" s="261"/>
      <c r="R32" s="261"/>
      <c r="S32" s="261"/>
      <c r="W32" s="261"/>
      <c r="X32" s="261"/>
      <c r="Y32" s="261"/>
    </row>
    <row r="33" spans="11:25">
      <c r="K33" s="261"/>
      <c r="L33" s="261"/>
      <c r="M33" s="261"/>
      <c r="N33" s="261"/>
      <c r="O33" s="261"/>
      <c r="P33" s="261"/>
      <c r="Q33" s="261"/>
      <c r="R33" s="261"/>
      <c r="S33" s="261"/>
      <c r="W33" s="261"/>
      <c r="X33" s="261"/>
      <c r="Y33" s="261"/>
    </row>
    <row r="34" spans="11:25">
      <c r="K34" s="261"/>
      <c r="L34" s="261"/>
      <c r="M34" s="261"/>
      <c r="N34" s="261"/>
      <c r="O34" s="261"/>
      <c r="P34" s="261"/>
      <c r="Q34" s="261"/>
      <c r="R34" s="261"/>
      <c r="S34" s="261"/>
      <c r="W34" s="261"/>
      <c r="X34" s="261"/>
      <c r="Y34" s="261"/>
    </row>
    <row r="35" spans="11:25">
      <c r="K35" s="261"/>
      <c r="L35" s="261"/>
      <c r="M35" s="261"/>
      <c r="N35" s="261"/>
      <c r="O35" s="261"/>
      <c r="P35" s="261"/>
      <c r="Q35" s="261"/>
      <c r="R35" s="261"/>
      <c r="S35" s="261"/>
      <c r="W35" s="261"/>
      <c r="X35" s="261"/>
      <c r="Y35" s="261"/>
    </row>
    <row r="36" spans="11:25">
      <c r="K36" s="261"/>
      <c r="L36" s="261"/>
      <c r="M36" s="261"/>
      <c r="N36" s="261"/>
      <c r="O36" s="261"/>
      <c r="P36" s="261"/>
      <c r="Q36" s="261"/>
      <c r="R36" s="261"/>
      <c r="S36" s="261"/>
      <c r="W36" s="261"/>
      <c r="X36" s="261"/>
      <c r="Y36" s="261"/>
    </row>
    <row r="37" spans="11:25">
      <c r="K37" s="261"/>
      <c r="L37" s="261"/>
      <c r="M37" s="261"/>
      <c r="N37" s="261"/>
      <c r="O37" s="261"/>
      <c r="P37" s="261"/>
      <c r="Q37" s="261"/>
      <c r="R37" s="261"/>
      <c r="S37" s="261"/>
      <c r="W37" s="261"/>
      <c r="X37" s="261"/>
      <c r="Y37" s="261"/>
    </row>
    <row r="38" spans="11:25">
      <c r="K38" s="261"/>
      <c r="L38" s="261"/>
      <c r="M38" s="261"/>
      <c r="N38" s="261"/>
      <c r="O38" s="261"/>
      <c r="P38" s="261"/>
      <c r="Q38" s="261"/>
      <c r="R38" s="261"/>
      <c r="S38" s="261"/>
      <c r="W38" s="261"/>
      <c r="X38" s="261"/>
      <c r="Y38" s="261"/>
    </row>
    <row r="39" spans="11:25">
      <c r="K39" s="261"/>
      <c r="L39" s="261"/>
      <c r="M39" s="261"/>
      <c r="N39" s="261"/>
      <c r="O39" s="261"/>
      <c r="P39" s="261"/>
      <c r="Q39" s="261"/>
      <c r="R39" s="261"/>
      <c r="S39" s="261"/>
      <c r="W39" s="261"/>
      <c r="X39" s="261"/>
      <c r="Y39" s="261"/>
    </row>
    <row r="40" spans="11:25">
      <c r="K40" s="261"/>
      <c r="L40" s="261"/>
      <c r="M40" s="261"/>
      <c r="N40" s="261"/>
      <c r="O40" s="261"/>
      <c r="P40" s="261"/>
      <c r="Q40" s="261"/>
      <c r="R40" s="261"/>
      <c r="S40" s="261"/>
      <c r="W40" s="261"/>
      <c r="X40" s="261"/>
      <c r="Y40" s="261"/>
    </row>
    <row r="41" spans="11:25">
      <c r="K41" s="261"/>
      <c r="L41" s="261"/>
      <c r="M41" s="261"/>
      <c r="N41" s="261"/>
      <c r="O41" s="261"/>
      <c r="P41" s="261"/>
      <c r="Q41" s="261"/>
      <c r="R41" s="261"/>
      <c r="S41" s="261"/>
      <c r="W41" s="261"/>
      <c r="X41" s="261"/>
      <c r="Y41" s="261"/>
    </row>
    <row r="42" spans="11:25">
      <c r="K42" s="261"/>
      <c r="L42" s="261"/>
      <c r="M42" s="261"/>
      <c r="N42" s="261"/>
      <c r="O42" s="261"/>
      <c r="P42" s="261"/>
      <c r="Q42" s="261"/>
      <c r="R42" s="261"/>
      <c r="S42" s="261"/>
      <c r="W42" s="261"/>
      <c r="X42" s="261"/>
      <c r="Y42" s="261"/>
    </row>
    <row r="43" spans="11:25">
      <c r="K43" s="261"/>
      <c r="L43" s="261"/>
      <c r="M43" s="261"/>
      <c r="N43" s="261"/>
      <c r="O43" s="261"/>
      <c r="P43" s="261"/>
      <c r="Q43" s="261"/>
      <c r="R43" s="261"/>
      <c r="S43" s="261"/>
      <c r="W43" s="261"/>
      <c r="X43" s="261"/>
      <c r="Y43" s="261"/>
    </row>
    <row r="44" spans="11:25">
      <c r="K44" s="261"/>
      <c r="L44" s="261"/>
      <c r="M44" s="261"/>
      <c r="N44" s="261"/>
      <c r="O44" s="261"/>
      <c r="P44" s="261"/>
      <c r="Q44" s="261"/>
      <c r="R44" s="261"/>
      <c r="S44" s="261"/>
      <c r="W44" s="261"/>
      <c r="X44" s="261"/>
      <c r="Y44" s="261"/>
    </row>
    <row r="45" spans="11:25">
      <c r="K45" s="261"/>
      <c r="L45" s="261"/>
      <c r="M45" s="261"/>
      <c r="N45" s="261"/>
      <c r="O45" s="261"/>
      <c r="P45" s="261"/>
      <c r="Q45" s="261"/>
      <c r="R45" s="261"/>
      <c r="S45" s="261"/>
      <c r="W45" s="261"/>
      <c r="X45" s="261"/>
      <c r="Y45" s="261"/>
    </row>
    <row r="46" spans="11:25">
      <c r="K46" s="261"/>
      <c r="L46" s="261"/>
      <c r="M46" s="261"/>
      <c r="N46" s="261"/>
      <c r="O46" s="261"/>
      <c r="P46" s="261"/>
      <c r="Q46" s="261"/>
      <c r="R46" s="261"/>
      <c r="S46" s="261"/>
      <c r="W46" s="261"/>
      <c r="X46" s="261"/>
      <c r="Y46" s="261"/>
    </row>
    <row r="47" spans="11:25">
      <c r="K47" s="261"/>
      <c r="L47" s="261"/>
      <c r="M47" s="261"/>
      <c r="N47" s="261"/>
      <c r="O47" s="261"/>
      <c r="P47" s="261"/>
      <c r="Q47" s="261"/>
      <c r="R47" s="261"/>
      <c r="S47" s="261"/>
      <c r="W47" s="261"/>
      <c r="X47" s="261"/>
      <c r="Y47" s="261"/>
    </row>
    <row r="48" spans="11:25">
      <c r="K48" s="261"/>
      <c r="L48" s="261"/>
      <c r="M48" s="261"/>
      <c r="N48" s="261"/>
      <c r="O48" s="261"/>
      <c r="P48" s="261"/>
      <c r="Q48" s="261"/>
      <c r="R48" s="261"/>
      <c r="S48" s="261"/>
      <c r="W48" s="261"/>
      <c r="X48" s="261"/>
      <c r="Y48" s="261"/>
    </row>
    <row r="49" spans="11:25">
      <c r="K49" s="261"/>
      <c r="L49" s="261"/>
      <c r="M49" s="261"/>
      <c r="N49" s="261"/>
      <c r="O49" s="261"/>
      <c r="P49" s="261"/>
      <c r="Q49" s="261"/>
      <c r="R49" s="261"/>
      <c r="S49" s="261"/>
      <c r="W49" s="261"/>
      <c r="X49" s="261"/>
      <c r="Y49" s="261"/>
    </row>
    <row r="50" spans="11:25">
      <c r="K50" s="261"/>
      <c r="L50" s="261"/>
      <c r="M50" s="261"/>
      <c r="N50" s="261"/>
      <c r="O50" s="261"/>
      <c r="P50" s="261"/>
      <c r="Q50" s="261"/>
      <c r="R50" s="261"/>
      <c r="S50" s="261"/>
      <c r="W50" s="261"/>
      <c r="X50" s="261"/>
      <c r="Y50" s="261"/>
    </row>
    <row r="51" spans="11:25">
      <c r="K51" s="261"/>
      <c r="L51" s="261"/>
      <c r="M51" s="261"/>
      <c r="N51" s="261"/>
      <c r="O51" s="261"/>
      <c r="P51" s="261"/>
      <c r="Q51" s="261"/>
      <c r="R51" s="261"/>
      <c r="S51" s="261"/>
      <c r="W51" s="261"/>
      <c r="X51" s="261"/>
      <c r="Y51" s="261"/>
    </row>
    <row r="52" spans="11:25">
      <c r="K52" s="261"/>
      <c r="L52" s="261"/>
      <c r="M52" s="261"/>
      <c r="N52" s="261"/>
      <c r="O52" s="261"/>
      <c r="P52" s="261"/>
      <c r="Q52" s="261"/>
      <c r="R52" s="261"/>
      <c r="S52" s="261"/>
      <c r="W52" s="261"/>
      <c r="X52" s="261"/>
      <c r="Y52" s="261"/>
    </row>
    <row r="53" spans="11:25">
      <c r="K53" s="261"/>
      <c r="L53" s="261"/>
      <c r="M53" s="261"/>
      <c r="N53" s="261"/>
      <c r="O53" s="261"/>
      <c r="P53" s="261"/>
      <c r="Q53" s="261"/>
      <c r="R53" s="261"/>
      <c r="S53" s="261"/>
      <c r="W53" s="261"/>
      <c r="X53" s="261"/>
      <c r="Y53" s="261"/>
    </row>
    <row r="54" spans="11:25">
      <c r="K54" s="261"/>
      <c r="L54" s="261"/>
      <c r="M54" s="261"/>
      <c r="N54" s="261"/>
      <c r="O54" s="261"/>
      <c r="P54" s="261"/>
      <c r="Q54" s="261"/>
      <c r="R54" s="261"/>
      <c r="S54" s="261"/>
      <c r="W54" s="261"/>
      <c r="X54" s="261"/>
      <c r="Y54" s="261"/>
    </row>
    <row r="55" spans="11:25">
      <c r="K55" s="261"/>
      <c r="L55" s="261"/>
      <c r="M55" s="261"/>
      <c r="N55" s="261"/>
      <c r="O55" s="261"/>
      <c r="P55" s="261"/>
      <c r="Q55" s="261"/>
      <c r="R55" s="261"/>
      <c r="S55" s="261"/>
      <c r="W55" s="261"/>
      <c r="X55" s="261"/>
      <c r="Y55" s="261"/>
    </row>
    <row r="56" spans="11:25">
      <c r="K56" s="261"/>
      <c r="L56" s="261"/>
      <c r="M56" s="261"/>
      <c r="N56" s="261"/>
      <c r="O56" s="261"/>
      <c r="P56" s="261"/>
      <c r="Q56" s="261"/>
      <c r="R56" s="261"/>
      <c r="S56" s="261"/>
      <c r="W56" s="261"/>
      <c r="X56" s="261"/>
      <c r="Y56" s="261"/>
    </row>
    <row r="57" spans="11:25">
      <c r="K57" s="261"/>
      <c r="L57" s="261"/>
      <c r="M57" s="261"/>
      <c r="N57" s="261"/>
      <c r="O57" s="261"/>
      <c r="P57" s="261"/>
      <c r="Q57" s="261"/>
      <c r="R57" s="261"/>
      <c r="S57" s="261"/>
      <c r="W57" s="261"/>
      <c r="X57" s="261"/>
      <c r="Y57" s="261"/>
    </row>
    <row r="58" spans="11:25">
      <c r="K58" s="261"/>
      <c r="L58" s="261"/>
      <c r="M58" s="261"/>
      <c r="N58" s="261"/>
      <c r="O58" s="261"/>
      <c r="P58" s="261"/>
      <c r="Q58" s="261"/>
      <c r="R58" s="261"/>
      <c r="S58" s="261"/>
      <c r="W58" s="261"/>
      <c r="X58" s="261"/>
      <c r="Y58" s="261"/>
    </row>
  </sheetData>
  <mergeCells count="12">
    <mergeCell ref="N11:AB11"/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3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65.400000000000006" customHeight="1">
      <c r="A1" s="327" t="s">
        <v>67</v>
      </c>
      <c r="B1" s="327"/>
      <c r="C1" s="327"/>
      <c r="D1" s="327"/>
      <c r="E1" s="327"/>
    </row>
    <row r="2" spans="1:9" ht="9.75" customHeight="1">
      <c r="A2" s="328"/>
      <c r="B2" s="328"/>
      <c r="C2" s="328"/>
      <c r="D2" s="328"/>
      <c r="E2" s="328"/>
    </row>
    <row r="3" spans="1:9" s="2" customFormat="1" ht="23.25" customHeight="1">
      <c r="A3" s="304" t="s">
        <v>0</v>
      </c>
      <c r="B3" s="312" t="s">
        <v>68</v>
      </c>
      <c r="C3" s="312" t="s">
        <v>69</v>
      </c>
      <c r="D3" s="329" t="s">
        <v>1</v>
      </c>
      <c r="E3" s="330"/>
    </row>
    <row r="4" spans="1:9" s="2" customFormat="1" ht="32.4" customHeight="1">
      <c r="A4" s="305"/>
      <c r="B4" s="313"/>
      <c r="C4" s="313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9" t="s">
        <v>55</v>
      </c>
      <c r="B6" s="155">
        <v>475</v>
      </c>
      <c r="C6" s="150">
        <v>70</v>
      </c>
      <c r="D6" s="156">
        <f>C6/B6*100</f>
        <v>14.736842105263156</v>
      </c>
      <c r="E6" s="152">
        <f>C6-B6</f>
        <v>-405</v>
      </c>
    </row>
    <row r="7" spans="1:9" s="2" customFormat="1" ht="29.25" customHeight="1">
      <c r="A7" s="8" t="s">
        <v>49</v>
      </c>
      <c r="B7" s="43">
        <v>462</v>
      </c>
      <c r="C7" s="44">
        <v>70</v>
      </c>
      <c r="D7" s="22">
        <f t="shared" ref="D7:D11" si="0">C7/B7*100</f>
        <v>15.151515151515152</v>
      </c>
      <c r="E7" s="20">
        <f t="shared" ref="E7:E11" si="1">C7-B7</f>
        <v>-392</v>
      </c>
      <c r="I7" s="10"/>
    </row>
    <row r="8" spans="1:9" s="2" customFormat="1" ht="48.75" customHeight="1">
      <c r="A8" s="11" t="s">
        <v>50</v>
      </c>
      <c r="B8" s="43">
        <v>91</v>
      </c>
      <c r="C8" s="44">
        <v>4</v>
      </c>
      <c r="D8" s="22">
        <f t="shared" si="0"/>
        <v>4.395604395604396</v>
      </c>
      <c r="E8" s="20">
        <f t="shared" si="1"/>
        <v>-87</v>
      </c>
      <c r="I8" s="10"/>
    </row>
    <row r="9" spans="1:9" s="2" customFormat="1" ht="34.5" customHeight="1">
      <c r="A9" s="12" t="s">
        <v>6</v>
      </c>
      <c r="B9" s="43">
        <v>15</v>
      </c>
      <c r="C9" s="44">
        <v>1</v>
      </c>
      <c r="D9" s="22">
        <f t="shared" si="0"/>
        <v>6.666666666666667</v>
      </c>
      <c r="E9" s="20">
        <f t="shared" si="1"/>
        <v>-14</v>
      </c>
      <c r="I9" s="10"/>
    </row>
    <row r="10" spans="1:9" s="2" customFormat="1" ht="48.75" customHeight="1">
      <c r="A10" s="12" t="s">
        <v>51</v>
      </c>
      <c r="B10" s="43">
        <v>4</v>
      </c>
      <c r="C10" s="44">
        <v>0</v>
      </c>
      <c r="D10" s="22">
        <f t="shared" si="0"/>
        <v>0</v>
      </c>
      <c r="E10" s="20">
        <f t="shared" si="1"/>
        <v>-4</v>
      </c>
      <c r="I10" s="10"/>
    </row>
    <row r="11" spans="1:9" s="2" customFormat="1" ht="54.75" customHeight="1">
      <c r="A11" s="12" t="s">
        <v>52</v>
      </c>
      <c r="B11" s="19">
        <v>337</v>
      </c>
      <c r="C11" s="19">
        <v>41</v>
      </c>
      <c r="D11" s="22">
        <f t="shared" si="0"/>
        <v>12.166172106824925</v>
      </c>
      <c r="E11" s="20">
        <f t="shared" si="1"/>
        <v>-296</v>
      </c>
      <c r="I11" s="10"/>
    </row>
    <row r="12" spans="1:9" s="2" customFormat="1" ht="12.75" customHeight="1">
      <c r="A12" s="331" t="s">
        <v>9</v>
      </c>
      <c r="B12" s="332"/>
      <c r="C12" s="332"/>
      <c r="D12" s="332"/>
      <c r="E12" s="332"/>
      <c r="I12" s="10"/>
    </row>
    <row r="13" spans="1:9" s="2" customFormat="1" ht="18" customHeight="1">
      <c r="A13" s="333"/>
      <c r="B13" s="334"/>
      <c r="C13" s="334"/>
      <c r="D13" s="334"/>
      <c r="E13" s="334"/>
      <c r="I13" s="10"/>
    </row>
    <row r="14" spans="1:9" s="2" customFormat="1" ht="20.25" customHeight="1">
      <c r="A14" s="304" t="s">
        <v>0</v>
      </c>
      <c r="B14" s="306" t="s">
        <v>70</v>
      </c>
      <c r="C14" s="306" t="s">
        <v>71</v>
      </c>
      <c r="D14" s="329" t="s">
        <v>1</v>
      </c>
      <c r="E14" s="330"/>
      <c r="I14" s="10"/>
    </row>
    <row r="15" spans="1:9" ht="32.4" customHeight="1">
      <c r="A15" s="305"/>
      <c r="B15" s="306"/>
      <c r="C15" s="306"/>
      <c r="D15" s="17" t="s">
        <v>2</v>
      </c>
      <c r="E15" s="4" t="s">
        <v>10</v>
      </c>
      <c r="I15" s="10"/>
    </row>
    <row r="16" spans="1:9" ht="27.75" customHeight="1">
      <c r="A16" s="162" t="s">
        <v>55</v>
      </c>
      <c r="B16" s="213">
        <v>118</v>
      </c>
      <c r="C16" s="148">
        <v>25</v>
      </c>
      <c r="D16" s="157">
        <f>C16/B16*100</f>
        <v>21.1864406779661</v>
      </c>
      <c r="E16" s="158">
        <f>C16-B16</f>
        <v>-93</v>
      </c>
      <c r="I16" s="10"/>
    </row>
    <row r="17" spans="1:9" ht="25.5" customHeight="1">
      <c r="A17" s="13" t="s">
        <v>49</v>
      </c>
      <c r="B17" s="212">
        <v>111</v>
      </c>
      <c r="C17" s="45">
        <v>25</v>
      </c>
      <c r="D17" s="23">
        <f t="shared" ref="D17:D18" si="2">C17/B17*100</f>
        <v>22.522522522522522</v>
      </c>
      <c r="E17" s="21">
        <f t="shared" ref="E17:E18" si="3">C17-B17</f>
        <v>-86</v>
      </c>
      <c r="I17" s="10"/>
    </row>
    <row r="18" spans="1:9" ht="27.75" customHeight="1">
      <c r="A18" s="13" t="s">
        <v>53</v>
      </c>
      <c r="B18" s="212">
        <v>108</v>
      </c>
      <c r="C18" s="45">
        <v>14</v>
      </c>
      <c r="D18" s="23">
        <f t="shared" si="2"/>
        <v>12.962962962962962</v>
      </c>
      <c r="E18" s="21">
        <f t="shared" si="3"/>
        <v>-94</v>
      </c>
      <c r="I18" s="10"/>
    </row>
    <row r="19" spans="1:9" ht="13.8" customHeight="1">
      <c r="A19" s="326"/>
      <c r="B19" s="326"/>
      <c r="C19" s="326"/>
      <c r="D19" s="326"/>
      <c r="E19" s="326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18"/>
  <sheetViews>
    <sheetView view="pageBreakPreview" zoomScale="63" zoomScaleNormal="85" zoomScaleSheetLayoutView="63" workbookViewId="0">
      <selection activeCell="G18" sqref="G18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3" width="9.6640625" style="42" customWidth="1"/>
    <col min="14" max="15" width="8.664062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10.44140625" style="39" customWidth="1"/>
    <col min="24" max="24" width="10.21875" style="39" customWidth="1"/>
    <col min="25" max="25" width="9.88671875" style="42" customWidth="1"/>
    <col min="26" max="26" width="9.664062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357" t="s">
        <v>72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131"/>
      <c r="R1" s="131"/>
      <c r="S1" s="131"/>
      <c r="T1" s="173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39"/>
      <c r="F2" s="139"/>
      <c r="G2" s="139"/>
      <c r="H2" s="140"/>
      <c r="I2" s="140"/>
      <c r="J2" s="140"/>
      <c r="K2" s="139"/>
      <c r="L2" s="139"/>
      <c r="N2" s="141"/>
      <c r="O2" s="141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35" t="s">
        <v>13</v>
      </c>
      <c r="AB2" s="30"/>
    </row>
    <row r="3" spans="1:29" s="29" customFormat="1" ht="27.75" customHeight="1">
      <c r="A3" s="335"/>
      <c r="B3" s="348" t="s">
        <v>55</v>
      </c>
      <c r="C3" s="349"/>
      <c r="D3" s="350"/>
      <c r="E3" s="338" t="s">
        <v>17</v>
      </c>
      <c r="F3" s="339"/>
      <c r="G3" s="340"/>
      <c r="H3" s="347" t="s">
        <v>33</v>
      </c>
      <c r="I3" s="347"/>
      <c r="J3" s="347"/>
      <c r="K3" s="338" t="s">
        <v>19</v>
      </c>
      <c r="L3" s="339"/>
      <c r="M3" s="340"/>
      <c r="N3" s="338" t="s">
        <v>20</v>
      </c>
      <c r="O3" s="339"/>
      <c r="P3" s="340"/>
      <c r="Q3" s="338" t="s">
        <v>14</v>
      </c>
      <c r="R3" s="339"/>
      <c r="S3" s="340"/>
      <c r="T3" s="338" t="s">
        <v>59</v>
      </c>
      <c r="U3" s="339"/>
      <c r="V3" s="340"/>
      <c r="W3" s="348" t="s">
        <v>21</v>
      </c>
      <c r="X3" s="349"/>
      <c r="Y3" s="350"/>
      <c r="Z3" s="338" t="s">
        <v>15</v>
      </c>
      <c r="AA3" s="339"/>
      <c r="AB3" s="340"/>
    </row>
    <row r="4" spans="1:29" s="33" customFormat="1" ht="14.25" customHeight="1">
      <c r="A4" s="336"/>
      <c r="B4" s="351"/>
      <c r="C4" s="352"/>
      <c r="D4" s="353"/>
      <c r="E4" s="341"/>
      <c r="F4" s="342"/>
      <c r="G4" s="343"/>
      <c r="H4" s="347"/>
      <c r="I4" s="347"/>
      <c r="J4" s="347"/>
      <c r="K4" s="342"/>
      <c r="L4" s="342"/>
      <c r="M4" s="343"/>
      <c r="N4" s="341"/>
      <c r="O4" s="342"/>
      <c r="P4" s="343"/>
      <c r="Q4" s="341"/>
      <c r="R4" s="342"/>
      <c r="S4" s="343"/>
      <c r="T4" s="341"/>
      <c r="U4" s="342"/>
      <c r="V4" s="343"/>
      <c r="W4" s="351"/>
      <c r="X4" s="352"/>
      <c r="Y4" s="353"/>
      <c r="Z4" s="341"/>
      <c r="AA4" s="342"/>
      <c r="AB4" s="343"/>
    </row>
    <row r="5" spans="1:29" s="33" customFormat="1" ht="39.6" customHeight="1">
      <c r="A5" s="336"/>
      <c r="B5" s="354"/>
      <c r="C5" s="355"/>
      <c r="D5" s="356"/>
      <c r="E5" s="344"/>
      <c r="F5" s="345"/>
      <c r="G5" s="346"/>
      <c r="H5" s="347"/>
      <c r="I5" s="347"/>
      <c r="J5" s="347"/>
      <c r="K5" s="345"/>
      <c r="L5" s="345"/>
      <c r="M5" s="346"/>
      <c r="N5" s="344"/>
      <c r="O5" s="345"/>
      <c r="P5" s="346"/>
      <c r="Q5" s="344"/>
      <c r="R5" s="345"/>
      <c r="S5" s="346"/>
      <c r="T5" s="344"/>
      <c r="U5" s="345"/>
      <c r="V5" s="346"/>
      <c r="W5" s="354"/>
      <c r="X5" s="355"/>
      <c r="Y5" s="356"/>
      <c r="Z5" s="344"/>
      <c r="AA5" s="345"/>
      <c r="AB5" s="346"/>
    </row>
    <row r="6" spans="1:29" s="33" customFormat="1" ht="21.6" customHeight="1">
      <c r="A6" s="337"/>
      <c r="B6" s="137">
        <v>2022</v>
      </c>
      <c r="C6" s="137">
        <v>2023</v>
      </c>
      <c r="D6" s="137" t="s">
        <v>2</v>
      </c>
      <c r="E6" s="137">
        <v>2022</v>
      </c>
      <c r="F6" s="137">
        <v>2023</v>
      </c>
      <c r="G6" s="138" t="s">
        <v>2</v>
      </c>
      <c r="H6" s="137">
        <v>2022</v>
      </c>
      <c r="I6" s="137">
        <v>2023</v>
      </c>
      <c r="J6" s="138" t="s">
        <v>2</v>
      </c>
      <c r="K6" s="137">
        <v>2022</v>
      </c>
      <c r="L6" s="137">
        <v>2023</v>
      </c>
      <c r="M6" s="138" t="s">
        <v>2</v>
      </c>
      <c r="N6" s="137">
        <v>2022</v>
      </c>
      <c r="O6" s="137">
        <v>2023</v>
      </c>
      <c r="P6" s="138" t="s">
        <v>2</v>
      </c>
      <c r="Q6" s="137">
        <v>2022</v>
      </c>
      <c r="R6" s="137">
        <v>2023</v>
      </c>
      <c r="S6" s="138" t="s">
        <v>2</v>
      </c>
      <c r="T6" s="138">
        <v>2022</v>
      </c>
      <c r="U6" s="138">
        <v>2023</v>
      </c>
      <c r="V6" s="138" t="s">
        <v>2</v>
      </c>
      <c r="W6" s="137">
        <v>2022</v>
      </c>
      <c r="X6" s="137">
        <v>2023</v>
      </c>
      <c r="Y6" s="138" t="s">
        <v>2</v>
      </c>
      <c r="Z6" s="137">
        <v>2021</v>
      </c>
      <c r="AA6" s="137">
        <v>2022</v>
      </c>
      <c r="AB6" s="138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2.2" customHeight="1">
      <c r="A8" s="62" t="s">
        <v>32</v>
      </c>
      <c r="B8" s="184">
        <f>SUM(B9:B12)</f>
        <v>475</v>
      </c>
      <c r="C8" s="184">
        <f>SUM(C9:C12)</f>
        <v>70</v>
      </c>
      <c r="D8" s="196">
        <f>C8/B8*100</f>
        <v>14.736842105263156</v>
      </c>
      <c r="E8" s="185">
        <f>SUM(E9:E12)</f>
        <v>462</v>
      </c>
      <c r="F8" s="185">
        <f>SUM(F9:F12)</f>
        <v>70</v>
      </c>
      <c r="G8" s="192">
        <f>F8/E8*100</f>
        <v>15.151515151515152</v>
      </c>
      <c r="H8" s="185">
        <f>SUM(H9:H12)</f>
        <v>91</v>
      </c>
      <c r="I8" s="185">
        <f>SUM(I9:I12)</f>
        <v>4</v>
      </c>
      <c r="J8" s="192">
        <f>I8/H8*100</f>
        <v>4.395604395604396</v>
      </c>
      <c r="K8" s="185">
        <f>SUM(K9:K12)</f>
        <v>15</v>
      </c>
      <c r="L8" s="185">
        <f>SUM(L9:L12)</f>
        <v>1</v>
      </c>
      <c r="M8" s="192">
        <f>L8/K8*100</f>
        <v>6.666666666666667</v>
      </c>
      <c r="N8" s="185">
        <f>SUM(N9:N12)</f>
        <v>4</v>
      </c>
      <c r="O8" s="185">
        <f>SUM(O9:O12)</f>
        <v>0</v>
      </c>
      <c r="P8" s="192">
        <f>O8/N8*100</f>
        <v>0</v>
      </c>
      <c r="Q8" s="185">
        <f>SUM(Q9:Q12)</f>
        <v>337</v>
      </c>
      <c r="R8" s="185">
        <f>SUM(R9:R12)</f>
        <v>41</v>
      </c>
      <c r="S8" s="192">
        <f>R8/Q8*100</f>
        <v>12.166172106824925</v>
      </c>
      <c r="T8" s="185">
        <f>SUM(T9:T12)</f>
        <v>118</v>
      </c>
      <c r="U8" s="185">
        <f>SUM(U9:U12)</f>
        <v>25</v>
      </c>
      <c r="V8" s="192">
        <f>U8/T8*100</f>
        <v>21.1864406779661</v>
      </c>
      <c r="W8" s="185">
        <f>SUM(W9:W12)</f>
        <v>111</v>
      </c>
      <c r="X8" s="185">
        <f>SUM(X9:X12)</f>
        <v>25</v>
      </c>
      <c r="Y8" s="192">
        <f>X8/W8*100</f>
        <v>22.522522522522522</v>
      </c>
      <c r="Z8" s="185">
        <f>SUM(Z9:Z12)</f>
        <v>108</v>
      </c>
      <c r="AA8" s="186">
        <f>SUM(AA9:AA12)</f>
        <v>14</v>
      </c>
      <c r="AB8" s="193">
        <f>AA8/Z8*100</f>
        <v>12.962962962962962</v>
      </c>
    </row>
    <row r="9" spans="1:29" ht="36" customHeight="1">
      <c r="A9" s="209" t="s">
        <v>61</v>
      </c>
      <c r="B9" s="194">
        <v>203</v>
      </c>
      <c r="C9" s="194">
        <v>29</v>
      </c>
      <c r="D9" s="196">
        <f t="shared" ref="D9:D12" si="0">C9/B9*100</f>
        <v>14.285714285714285</v>
      </c>
      <c r="E9" s="202">
        <v>194</v>
      </c>
      <c r="F9" s="203">
        <v>29</v>
      </c>
      <c r="G9" s="192">
        <f t="shared" ref="G9:G12" si="1">F9/E9*100</f>
        <v>14.948453608247423</v>
      </c>
      <c r="H9" s="204">
        <v>47</v>
      </c>
      <c r="I9" s="204">
        <v>0</v>
      </c>
      <c r="J9" s="192">
        <f t="shared" ref="J9:J12" si="2">I9/H9*100</f>
        <v>0</v>
      </c>
      <c r="K9" s="203">
        <v>7</v>
      </c>
      <c r="L9" s="203">
        <v>0</v>
      </c>
      <c r="M9" s="192">
        <f t="shared" ref="M9:M12" si="3">L9/K9*100</f>
        <v>0</v>
      </c>
      <c r="N9" s="204">
        <v>2</v>
      </c>
      <c r="O9" s="204">
        <v>0</v>
      </c>
      <c r="P9" s="192">
        <f t="shared" ref="P9:P11" si="4">O9/N9*100</f>
        <v>0</v>
      </c>
      <c r="Q9" s="205">
        <v>151</v>
      </c>
      <c r="R9" s="204">
        <v>16</v>
      </c>
      <c r="S9" s="192">
        <f t="shared" ref="S9:S12" si="5">R9/Q9*100</f>
        <v>10.596026490066226</v>
      </c>
      <c r="T9" s="204">
        <v>49</v>
      </c>
      <c r="U9" s="204">
        <v>13</v>
      </c>
      <c r="V9" s="192">
        <f t="shared" ref="V9:V12" si="6">U9/T9*100</f>
        <v>26.530612244897959</v>
      </c>
      <c r="W9" s="204">
        <v>42</v>
      </c>
      <c r="X9" s="206">
        <v>13</v>
      </c>
      <c r="Y9" s="192">
        <f t="shared" ref="Y9:Y12" si="7">X9/W9*100</f>
        <v>30.952380952380953</v>
      </c>
      <c r="Z9" s="203">
        <v>40</v>
      </c>
      <c r="AA9" s="202">
        <v>5</v>
      </c>
      <c r="AB9" s="193">
        <f t="shared" ref="AB9:AB12" si="8">AA9/Z9*100</f>
        <v>12.5</v>
      </c>
      <c r="AC9" s="38"/>
    </row>
    <row r="10" spans="1:29" ht="36" customHeight="1">
      <c r="A10" s="209" t="s">
        <v>62</v>
      </c>
      <c r="B10" s="194">
        <v>127</v>
      </c>
      <c r="C10" s="194">
        <v>17</v>
      </c>
      <c r="D10" s="196">
        <f t="shared" si="0"/>
        <v>13.385826771653544</v>
      </c>
      <c r="E10" s="203">
        <v>123</v>
      </c>
      <c r="F10" s="203">
        <v>17</v>
      </c>
      <c r="G10" s="192">
        <f t="shared" si="1"/>
        <v>13.821138211382115</v>
      </c>
      <c r="H10" s="204">
        <v>14</v>
      </c>
      <c r="I10" s="204">
        <v>3</v>
      </c>
      <c r="J10" s="192">
        <f t="shared" si="2"/>
        <v>21.428571428571427</v>
      </c>
      <c r="K10" s="203">
        <v>1</v>
      </c>
      <c r="L10" s="203">
        <v>0</v>
      </c>
      <c r="M10" s="192"/>
      <c r="N10" s="204">
        <v>1</v>
      </c>
      <c r="O10" s="204">
        <v>0</v>
      </c>
      <c r="P10" s="192">
        <f t="shared" si="4"/>
        <v>0</v>
      </c>
      <c r="Q10" s="207">
        <v>83</v>
      </c>
      <c r="R10" s="204">
        <v>10</v>
      </c>
      <c r="S10" s="192">
        <f t="shared" si="5"/>
        <v>12.048192771084338</v>
      </c>
      <c r="T10" s="204">
        <v>38</v>
      </c>
      <c r="U10" s="204">
        <v>2</v>
      </c>
      <c r="V10" s="192">
        <f t="shared" si="6"/>
        <v>5.2631578947368416</v>
      </c>
      <c r="W10" s="203">
        <v>38</v>
      </c>
      <c r="X10" s="206">
        <v>2</v>
      </c>
      <c r="Y10" s="192">
        <f t="shared" si="7"/>
        <v>5.2631578947368416</v>
      </c>
      <c r="Z10" s="203">
        <v>37</v>
      </c>
      <c r="AA10" s="202">
        <v>1</v>
      </c>
      <c r="AB10" s="193">
        <f t="shared" si="8"/>
        <v>2.7027027027027026</v>
      </c>
      <c r="AC10" s="38"/>
    </row>
    <row r="11" spans="1:29" ht="36" customHeight="1">
      <c r="A11" s="209" t="s">
        <v>63</v>
      </c>
      <c r="B11" s="208">
        <v>66</v>
      </c>
      <c r="C11" s="208">
        <v>9</v>
      </c>
      <c r="D11" s="196">
        <f t="shared" si="0"/>
        <v>13.636363636363635</v>
      </c>
      <c r="E11" s="203">
        <v>66</v>
      </c>
      <c r="F11" s="203">
        <v>9</v>
      </c>
      <c r="G11" s="192">
        <f t="shared" si="1"/>
        <v>13.636363636363635</v>
      </c>
      <c r="H11" s="204">
        <v>16</v>
      </c>
      <c r="I11" s="204">
        <v>0</v>
      </c>
      <c r="J11" s="192">
        <f t="shared" si="2"/>
        <v>0</v>
      </c>
      <c r="K11" s="203">
        <v>2</v>
      </c>
      <c r="L11" s="203">
        <v>0</v>
      </c>
      <c r="M11" s="192">
        <f t="shared" si="3"/>
        <v>0</v>
      </c>
      <c r="N11" s="204">
        <v>1</v>
      </c>
      <c r="O11" s="204">
        <v>0</v>
      </c>
      <c r="P11" s="192">
        <f t="shared" si="4"/>
        <v>0</v>
      </c>
      <c r="Q11" s="207">
        <v>49</v>
      </c>
      <c r="R11" s="204">
        <v>4</v>
      </c>
      <c r="S11" s="192">
        <f t="shared" si="5"/>
        <v>8.1632653061224492</v>
      </c>
      <c r="T11" s="204">
        <v>15</v>
      </c>
      <c r="U11" s="204">
        <v>2</v>
      </c>
      <c r="V11" s="192">
        <f t="shared" si="6"/>
        <v>13.333333333333334</v>
      </c>
      <c r="W11" s="203">
        <v>15</v>
      </c>
      <c r="X11" s="206">
        <v>2</v>
      </c>
      <c r="Y11" s="192">
        <f t="shared" si="7"/>
        <v>13.333333333333334</v>
      </c>
      <c r="Z11" s="203">
        <v>15</v>
      </c>
      <c r="AA11" s="202">
        <v>2</v>
      </c>
      <c r="AB11" s="193">
        <f t="shared" si="8"/>
        <v>13.333333333333334</v>
      </c>
      <c r="AC11" s="38"/>
    </row>
    <row r="12" spans="1:29" ht="36" customHeight="1">
      <c r="A12" s="209" t="s">
        <v>64</v>
      </c>
      <c r="B12" s="208">
        <v>79</v>
      </c>
      <c r="C12" s="208">
        <v>15</v>
      </c>
      <c r="D12" s="196">
        <f t="shared" si="0"/>
        <v>18.9873417721519</v>
      </c>
      <c r="E12" s="203">
        <v>79</v>
      </c>
      <c r="F12" s="203">
        <v>15</v>
      </c>
      <c r="G12" s="192">
        <f t="shared" si="1"/>
        <v>18.9873417721519</v>
      </c>
      <c r="H12" s="204">
        <v>14</v>
      </c>
      <c r="I12" s="204">
        <v>1</v>
      </c>
      <c r="J12" s="192">
        <f t="shared" si="2"/>
        <v>7.1428571428571423</v>
      </c>
      <c r="K12" s="203">
        <v>5</v>
      </c>
      <c r="L12" s="203">
        <v>1</v>
      </c>
      <c r="M12" s="192">
        <f t="shared" si="3"/>
        <v>20</v>
      </c>
      <c r="N12" s="204">
        <v>0</v>
      </c>
      <c r="O12" s="204">
        <v>0</v>
      </c>
      <c r="P12" s="192"/>
      <c r="Q12" s="207">
        <v>54</v>
      </c>
      <c r="R12" s="204">
        <v>11</v>
      </c>
      <c r="S12" s="192">
        <f t="shared" si="5"/>
        <v>20.37037037037037</v>
      </c>
      <c r="T12" s="204">
        <v>16</v>
      </c>
      <c r="U12" s="204">
        <v>8</v>
      </c>
      <c r="V12" s="192">
        <f t="shared" si="6"/>
        <v>50</v>
      </c>
      <c r="W12" s="203">
        <v>16</v>
      </c>
      <c r="X12" s="206">
        <v>8</v>
      </c>
      <c r="Y12" s="192">
        <f t="shared" si="7"/>
        <v>50</v>
      </c>
      <c r="Z12" s="203">
        <v>16</v>
      </c>
      <c r="AA12" s="202">
        <v>6</v>
      </c>
      <c r="AB12" s="193">
        <f t="shared" si="8"/>
        <v>37.5</v>
      </c>
      <c r="AC12" s="38"/>
    </row>
    <row r="13" spans="1:29" ht="51" customHeight="1"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163"/>
      <c r="R13" s="163"/>
      <c r="S13" s="163"/>
      <c r="T13" s="172"/>
      <c r="U13" s="163"/>
      <c r="V13" s="163"/>
      <c r="W13" s="163"/>
      <c r="X13" s="163"/>
      <c r="Y13" s="163"/>
      <c r="Z13" s="163"/>
      <c r="AA13" s="163"/>
      <c r="AB13" s="163"/>
    </row>
    <row r="18" spans="5:28" ht="409.6" customHeight="1"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</sheetData>
  <mergeCells count="12">
    <mergeCell ref="B1:P1"/>
    <mergeCell ref="B13:P13"/>
    <mergeCell ref="Q3:S5"/>
    <mergeCell ref="W3:Y5"/>
    <mergeCell ref="Z3:AB5"/>
    <mergeCell ref="T3:V5"/>
    <mergeCell ref="A3:A6"/>
    <mergeCell ref="E3:G5"/>
    <mergeCell ref="H3:J5"/>
    <mergeCell ref="K3:M5"/>
    <mergeCell ref="N3:P5"/>
    <mergeCell ref="B3:D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B49" sqref="B49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11" t="s">
        <v>113</v>
      </c>
      <c r="B1" s="311"/>
      <c r="C1" s="311"/>
      <c r="D1" s="311"/>
      <c r="E1" s="311"/>
    </row>
    <row r="2" spans="1:9" ht="29.25" customHeight="1">
      <c r="A2" s="359" t="s">
        <v>114</v>
      </c>
      <c r="B2" s="359"/>
      <c r="C2" s="359"/>
      <c r="D2" s="359"/>
      <c r="E2" s="359"/>
    </row>
    <row r="3" spans="1:9" s="2" customFormat="1" ht="23.25" customHeight="1">
      <c r="A3" s="304" t="s">
        <v>0</v>
      </c>
      <c r="B3" s="312" t="s">
        <v>115</v>
      </c>
      <c r="C3" s="312" t="s">
        <v>116</v>
      </c>
      <c r="D3" s="329" t="s">
        <v>1</v>
      </c>
      <c r="E3" s="330"/>
    </row>
    <row r="4" spans="1:9" s="2" customFormat="1" ht="27.6">
      <c r="A4" s="305"/>
      <c r="B4" s="313"/>
      <c r="C4" s="313"/>
      <c r="D4" s="3" t="s">
        <v>2</v>
      </c>
      <c r="E4" s="4" t="s">
        <v>117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118</v>
      </c>
      <c r="B6" s="262">
        <v>555</v>
      </c>
      <c r="C6" s="262">
        <v>1134</v>
      </c>
      <c r="D6" s="156" t="s">
        <v>104</v>
      </c>
      <c r="E6" s="20">
        <f>C6-B6</f>
        <v>579</v>
      </c>
      <c r="I6" s="10"/>
    </row>
    <row r="7" spans="1:9" s="2" customFormat="1" ht="29.25" customHeight="1">
      <c r="A7" s="263" t="s">
        <v>119</v>
      </c>
      <c r="B7" s="262">
        <v>360</v>
      </c>
      <c r="C7" s="262">
        <v>994</v>
      </c>
      <c r="D7" s="156" t="s">
        <v>93</v>
      </c>
      <c r="E7" s="20">
        <f t="shared" ref="E7:E11" si="0">C7-B7</f>
        <v>634</v>
      </c>
      <c r="I7" s="10"/>
    </row>
    <row r="8" spans="1:9" s="2" customFormat="1" ht="48.75" customHeight="1">
      <c r="A8" s="11" t="s">
        <v>120</v>
      </c>
      <c r="B8" s="262">
        <v>68</v>
      </c>
      <c r="C8" s="262">
        <v>157</v>
      </c>
      <c r="D8" s="156" t="s">
        <v>94</v>
      </c>
      <c r="E8" s="20">
        <f t="shared" si="0"/>
        <v>89</v>
      </c>
      <c r="I8" s="10"/>
    </row>
    <row r="9" spans="1:9" s="2" customFormat="1" ht="34.5" customHeight="1">
      <c r="A9" s="12" t="s">
        <v>121</v>
      </c>
      <c r="B9" s="262">
        <v>10</v>
      </c>
      <c r="C9" s="262">
        <v>22</v>
      </c>
      <c r="D9" s="156" t="s">
        <v>95</v>
      </c>
      <c r="E9" s="20">
        <f t="shared" si="0"/>
        <v>12</v>
      </c>
      <c r="I9" s="10"/>
    </row>
    <row r="10" spans="1:9" s="2" customFormat="1" ht="48.75" customHeight="1">
      <c r="A10" s="12" t="s">
        <v>51</v>
      </c>
      <c r="B10" s="262">
        <v>1</v>
      </c>
      <c r="C10" s="262">
        <v>28</v>
      </c>
      <c r="D10" s="156" t="s">
        <v>96</v>
      </c>
      <c r="E10" s="20">
        <f t="shared" si="0"/>
        <v>27</v>
      </c>
      <c r="I10" s="10"/>
    </row>
    <row r="11" spans="1:9" s="2" customFormat="1" ht="54.75" customHeight="1">
      <c r="A11" s="12" t="s">
        <v>52</v>
      </c>
      <c r="B11" s="264">
        <v>321</v>
      </c>
      <c r="C11" s="264">
        <v>576</v>
      </c>
      <c r="D11" s="156" t="s">
        <v>97</v>
      </c>
      <c r="E11" s="20">
        <f t="shared" si="0"/>
        <v>255</v>
      </c>
      <c r="I11" s="10"/>
    </row>
    <row r="12" spans="1:9" s="2" customFormat="1" ht="12.75" customHeight="1">
      <c r="A12" s="300" t="s">
        <v>9</v>
      </c>
      <c r="B12" s="301"/>
      <c r="C12" s="301"/>
      <c r="D12" s="301"/>
      <c r="E12" s="301"/>
      <c r="I12" s="10"/>
    </row>
    <row r="13" spans="1:9" s="2" customFormat="1" ht="18" customHeight="1">
      <c r="A13" s="302"/>
      <c r="B13" s="303"/>
      <c r="C13" s="303"/>
      <c r="D13" s="303"/>
      <c r="E13" s="303"/>
      <c r="I13" s="10"/>
    </row>
    <row r="14" spans="1:9" s="2" customFormat="1" ht="20.25" customHeight="1">
      <c r="A14" s="304" t="s">
        <v>0</v>
      </c>
      <c r="B14" s="306" t="s">
        <v>122</v>
      </c>
      <c r="C14" s="306" t="s">
        <v>71</v>
      </c>
      <c r="D14" s="329" t="s">
        <v>1</v>
      </c>
      <c r="E14" s="330"/>
      <c r="I14" s="10"/>
    </row>
    <row r="15" spans="1:9" ht="35.25" customHeight="1">
      <c r="A15" s="305"/>
      <c r="B15" s="306"/>
      <c r="C15" s="306"/>
      <c r="D15" s="17" t="s">
        <v>2</v>
      </c>
      <c r="E15" s="4" t="s">
        <v>123</v>
      </c>
      <c r="I15" s="10"/>
    </row>
    <row r="16" spans="1:9" ht="28.5" customHeight="1">
      <c r="A16" s="8" t="s">
        <v>124</v>
      </c>
      <c r="B16" s="264">
        <v>501</v>
      </c>
      <c r="C16" s="264">
        <v>337</v>
      </c>
      <c r="D16" s="156">
        <f>C16/B16*100</f>
        <v>67.265469061876246</v>
      </c>
      <c r="E16" s="265">
        <f>C16-B16</f>
        <v>-164</v>
      </c>
      <c r="I16" s="10"/>
    </row>
    <row r="17" spans="1:9" ht="25.5" customHeight="1">
      <c r="A17" s="266" t="s">
        <v>119</v>
      </c>
      <c r="B17" s="264">
        <v>310</v>
      </c>
      <c r="C17" s="264">
        <v>277</v>
      </c>
      <c r="D17" s="156">
        <f t="shared" ref="D17:D18" si="1">C17/B17*100</f>
        <v>89.354838709677423</v>
      </c>
      <c r="E17" s="21">
        <f t="shared" ref="E17:E18" si="2">C17-B17</f>
        <v>-33</v>
      </c>
      <c r="I17" s="10"/>
    </row>
    <row r="18" spans="1:9" ht="30" customHeight="1">
      <c r="A18" s="13" t="s">
        <v>53</v>
      </c>
      <c r="B18" s="264">
        <v>261</v>
      </c>
      <c r="C18" s="264">
        <v>116</v>
      </c>
      <c r="D18" s="156">
        <f t="shared" si="1"/>
        <v>44.444444444444443</v>
      </c>
      <c r="E18" s="21">
        <f t="shared" si="2"/>
        <v>-145</v>
      </c>
      <c r="I18" s="10"/>
    </row>
    <row r="19" spans="1:9">
      <c r="A19" s="309"/>
      <c r="B19" s="309"/>
      <c r="C19" s="309"/>
      <c r="D19" s="309"/>
      <c r="E19" s="309"/>
    </row>
    <row r="20" spans="1:9" ht="30" customHeight="1">
      <c r="A20" s="310"/>
      <c r="B20" s="310"/>
      <c r="C20" s="310"/>
      <c r="D20" s="310"/>
      <c r="E20" s="310"/>
    </row>
    <row r="22" spans="1:9">
      <c r="C22" s="267"/>
    </row>
    <row r="24" spans="1:9">
      <c r="A24" s="267"/>
    </row>
  </sheetData>
  <mergeCells count="12">
    <mergeCell ref="A19:E20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2"/>
  <sheetViews>
    <sheetView view="pageBreakPreview" zoomScale="81" zoomScaleNormal="90" zoomScaleSheetLayoutView="81" workbookViewId="0">
      <selection activeCell="K18" sqref="K18"/>
    </sheetView>
  </sheetViews>
  <sheetFormatPr defaultColWidth="9.109375" defaultRowHeight="13.8"/>
  <cols>
    <col min="1" max="1" width="30.6640625" style="260" customWidth="1"/>
    <col min="2" max="2" width="9.5546875" style="260" customWidth="1"/>
    <col min="3" max="3" width="9.33203125" style="260" customWidth="1"/>
    <col min="4" max="4" width="9.109375" style="260" customWidth="1"/>
    <col min="5" max="9" width="9.6640625" style="260" customWidth="1"/>
    <col min="10" max="10" width="11.33203125" style="260" customWidth="1"/>
    <col min="11" max="12" width="9.6640625" style="260" customWidth="1"/>
    <col min="13" max="13" width="11.6640625" style="260" customWidth="1"/>
    <col min="14" max="15" width="8" style="260" customWidth="1"/>
    <col min="16" max="16" width="9.88671875" style="260" customWidth="1"/>
    <col min="17" max="17" width="8.33203125" style="260" customWidth="1"/>
    <col min="18" max="18" width="8.109375" style="260" customWidth="1"/>
    <col min="19" max="19" width="10" style="260" customWidth="1"/>
    <col min="20" max="20" width="9.5546875" style="260" customWidth="1"/>
    <col min="21" max="21" width="9.33203125" style="260" customWidth="1"/>
    <col min="22" max="22" width="9.109375" style="260" customWidth="1"/>
    <col min="23" max="24" width="8.88671875" style="260" customWidth="1"/>
    <col min="25" max="25" width="8.6640625" style="260" customWidth="1"/>
    <col min="26" max="26" width="8.109375" style="260" customWidth="1"/>
    <col min="27" max="16384" width="9.109375" style="260"/>
  </cols>
  <sheetData>
    <row r="1" spans="1:28" s="222" customFormat="1" ht="57.75" customHeight="1">
      <c r="A1" s="221" t="s">
        <v>82</v>
      </c>
      <c r="B1" s="221"/>
      <c r="C1" s="320" t="s">
        <v>83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s="228" customFormat="1" ht="14.25" customHeight="1">
      <c r="A2" s="223"/>
      <c r="B2" s="223"/>
      <c r="C2" s="223"/>
      <c r="D2" s="223"/>
      <c r="E2" s="223"/>
      <c r="F2" s="223"/>
      <c r="G2" s="223"/>
      <c r="H2" s="223"/>
      <c r="I2" s="224"/>
      <c r="J2" s="223"/>
      <c r="K2" s="223"/>
      <c r="L2" s="223"/>
      <c r="M2" s="225"/>
      <c r="N2" s="223"/>
      <c r="O2" s="224"/>
      <c r="P2" s="223"/>
      <c r="Q2" s="226"/>
      <c r="R2" s="227"/>
      <c r="S2" s="226"/>
      <c r="T2" s="223"/>
      <c r="U2" s="223"/>
      <c r="V2" s="223"/>
      <c r="X2" s="226"/>
      <c r="Y2" s="225"/>
      <c r="Z2" s="225"/>
      <c r="AA2" s="229"/>
      <c r="AB2" s="225" t="s">
        <v>13</v>
      </c>
    </row>
    <row r="3" spans="1:28" s="230" customFormat="1" ht="60" customHeight="1">
      <c r="A3" s="324"/>
      <c r="B3" s="314" t="s">
        <v>84</v>
      </c>
      <c r="C3" s="315"/>
      <c r="D3" s="316"/>
      <c r="E3" s="317" t="s">
        <v>17</v>
      </c>
      <c r="F3" s="317"/>
      <c r="G3" s="317"/>
      <c r="H3" s="317" t="s">
        <v>85</v>
      </c>
      <c r="I3" s="317"/>
      <c r="J3" s="317"/>
      <c r="K3" s="317" t="s">
        <v>86</v>
      </c>
      <c r="L3" s="317"/>
      <c r="M3" s="317"/>
      <c r="N3" s="317" t="s">
        <v>87</v>
      </c>
      <c r="O3" s="317"/>
      <c r="P3" s="317"/>
      <c r="Q3" s="314" t="s">
        <v>14</v>
      </c>
      <c r="R3" s="315"/>
      <c r="S3" s="316"/>
      <c r="T3" s="314" t="s">
        <v>88</v>
      </c>
      <c r="U3" s="315"/>
      <c r="V3" s="316"/>
      <c r="W3" s="317" t="s">
        <v>89</v>
      </c>
      <c r="X3" s="317"/>
      <c r="Y3" s="317"/>
      <c r="Z3" s="317" t="s">
        <v>90</v>
      </c>
      <c r="AA3" s="317"/>
      <c r="AB3" s="317"/>
    </row>
    <row r="4" spans="1:28" s="235" customFormat="1" ht="26.25" customHeight="1">
      <c r="A4" s="325"/>
      <c r="B4" s="231" t="s">
        <v>58</v>
      </c>
      <c r="C4" s="231" t="s">
        <v>91</v>
      </c>
      <c r="D4" s="231" t="s">
        <v>2</v>
      </c>
      <c r="E4" s="232" t="s">
        <v>58</v>
      </c>
      <c r="F4" s="232" t="s">
        <v>91</v>
      </c>
      <c r="G4" s="233" t="s">
        <v>2</v>
      </c>
      <c r="H4" s="232" t="s">
        <v>58</v>
      </c>
      <c r="I4" s="232" t="s">
        <v>91</v>
      </c>
      <c r="J4" s="233" t="s">
        <v>2</v>
      </c>
      <c r="K4" s="232" t="s">
        <v>58</v>
      </c>
      <c r="L4" s="232" t="s">
        <v>91</v>
      </c>
      <c r="M4" s="233" t="s">
        <v>2</v>
      </c>
      <c r="N4" s="232" t="s">
        <v>58</v>
      </c>
      <c r="O4" s="232" t="s">
        <v>91</v>
      </c>
      <c r="P4" s="233" t="s">
        <v>2</v>
      </c>
      <c r="Q4" s="232" t="s">
        <v>58</v>
      </c>
      <c r="R4" s="232" t="s">
        <v>91</v>
      </c>
      <c r="S4" s="233" t="s">
        <v>2</v>
      </c>
      <c r="T4" s="231" t="s">
        <v>58</v>
      </c>
      <c r="U4" s="231" t="s">
        <v>91</v>
      </c>
      <c r="V4" s="231" t="s">
        <v>2</v>
      </c>
      <c r="W4" s="232" t="s">
        <v>58</v>
      </c>
      <c r="X4" s="232" t="s">
        <v>91</v>
      </c>
      <c r="Y4" s="233" t="s">
        <v>2</v>
      </c>
      <c r="Z4" s="232" t="s">
        <v>58</v>
      </c>
      <c r="AA4" s="234" t="s">
        <v>91</v>
      </c>
      <c r="AB4" s="233" t="s">
        <v>2</v>
      </c>
    </row>
    <row r="5" spans="1:28" s="239" customFormat="1" ht="11.25" customHeight="1">
      <c r="A5" s="236" t="s">
        <v>3</v>
      </c>
      <c r="B5" s="236">
        <v>1</v>
      </c>
      <c r="C5" s="237">
        <v>2</v>
      </c>
      <c r="D5" s="237">
        <v>3</v>
      </c>
      <c r="E5" s="237">
        <v>4</v>
      </c>
      <c r="F5" s="237">
        <v>5</v>
      </c>
      <c r="G5" s="237">
        <v>6</v>
      </c>
      <c r="H5" s="237">
        <v>7</v>
      </c>
      <c r="I5" s="238">
        <v>8</v>
      </c>
      <c r="J5" s="237">
        <v>9</v>
      </c>
      <c r="K5" s="237">
        <v>10</v>
      </c>
      <c r="L5" s="237">
        <v>11</v>
      </c>
      <c r="M5" s="237">
        <v>12</v>
      </c>
      <c r="N5" s="237">
        <v>13</v>
      </c>
      <c r="O5" s="238">
        <v>14</v>
      </c>
      <c r="P5" s="237">
        <v>15</v>
      </c>
      <c r="Q5" s="237">
        <v>16</v>
      </c>
      <c r="R5" s="238">
        <v>17</v>
      </c>
      <c r="S5" s="237">
        <v>18</v>
      </c>
      <c r="T5" s="236">
        <v>19</v>
      </c>
      <c r="U5" s="237">
        <v>20</v>
      </c>
      <c r="V5" s="237">
        <v>21</v>
      </c>
      <c r="W5" s="237">
        <v>22</v>
      </c>
      <c r="X5" s="237">
        <v>23</v>
      </c>
      <c r="Y5" s="237">
        <v>24</v>
      </c>
      <c r="Z5" s="237">
        <v>25</v>
      </c>
      <c r="AA5" s="238">
        <v>26</v>
      </c>
      <c r="AB5" s="237">
        <v>27</v>
      </c>
    </row>
    <row r="6" spans="1:28" s="247" customFormat="1" ht="16.5" customHeight="1">
      <c r="A6" s="240" t="s">
        <v>16</v>
      </c>
      <c r="B6" s="241">
        <f>SUM(B7:B10)</f>
        <v>555</v>
      </c>
      <c r="C6" s="242">
        <f>SUM(C7:C10)</f>
        <v>1134</v>
      </c>
      <c r="D6" s="243" t="s">
        <v>92</v>
      </c>
      <c r="E6" s="244">
        <f>SUM(E7:E10)</f>
        <v>360</v>
      </c>
      <c r="F6" s="244">
        <f>SUM(F7:F10)</f>
        <v>994</v>
      </c>
      <c r="G6" s="245" t="s">
        <v>93</v>
      </c>
      <c r="H6" s="244">
        <f>SUM(H7:H10)</f>
        <v>68</v>
      </c>
      <c r="I6" s="246">
        <f>SUM(I7:I10)</f>
        <v>157</v>
      </c>
      <c r="J6" s="245" t="s">
        <v>94</v>
      </c>
      <c r="K6" s="244">
        <f>SUM(K7:K10)</f>
        <v>10</v>
      </c>
      <c r="L6" s="244">
        <f>SUM(L7:L10)</f>
        <v>22</v>
      </c>
      <c r="M6" s="245" t="s">
        <v>95</v>
      </c>
      <c r="N6" s="244">
        <f>SUM(N7:N10)</f>
        <v>1</v>
      </c>
      <c r="O6" s="246">
        <f>SUM(O7:O10)</f>
        <v>28</v>
      </c>
      <c r="P6" s="245" t="s">
        <v>96</v>
      </c>
      <c r="Q6" s="244">
        <f>SUM(Q7:Q10)</f>
        <v>321</v>
      </c>
      <c r="R6" s="246">
        <f>SUM(R7:R10)</f>
        <v>576</v>
      </c>
      <c r="S6" s="245" t="s">
        <v>97</v>
      </c>
      <c r="T6" s="241">
        <f>SUM(T7:T10)</f>
        <v>501</v>
      </c>
      <c r="U6" s="242">
        <f>SUM(U7:U10)</f>
        <v>337</v>
      </c>
      <c r="V6" s="243">
        <f>U6/T6*100</f>
        <v>67.265469061876246</v>
      </c>
      <c r="W6" s="244">
        <f>SUM(W7:W10)</f>
        <v>310</v>
      </c>
      <c r="X6" s="244">
        <f>SUM(X7:X10)</f>
        <v>277</v>
      </c>
      <c r="Y6" s="245">
        <f>X6/W6*100</f>
        <v>89.354838709677423</v>
      </c>
      <c r="Z6" s="244">
        <f>SUM(Z7:Z10)</f>
        <v>261</v>
      </c>
      <c r="AA6" s="246">
        <f>SUM(AA7:AA10)</f>
        <v>116</v>
      </c>
      <c r="AB6" s="245">
        <f>AA6/Z6*100</f>
        <v>44.444444444444443</v>
      </c>
    </row>
    <row r="7" spans="1:28" s="255" customFormat="1" ht="21" customHeight="1">
      <c r="A7" s="248" t="s">
        <v>98</v>
      </c>
      <c r="B7" s="249">
        <v>263</v>
      </c>
      <c r="C7" s="250">
        <v>502</v>
      </c>
      <c r="D7" s="243" t="s">
        <v>99</v>
      </c>
      <c r="E7" s="250">
        <v>130</v>
      </c>
      <c r="F7" s="251">
        <v>397</v>
      </c>
      <c r="G7" s="245" t="s">
        <v>100</v>
      </c>
      <c r="H7" s="250">
        <v>44</v>
      </c>
      <c r="I7" s="252">
        <v>85</v>
      </c>
      <c r="J7" s="245" t="s">
        <v>99</v>
      </c>
      <c r="K7" s="250">
        <v>8</v>
      </c>
      <c r="L7" s="253">
        <v>12</v>
      </c>
      <c r="M7" s="245" t="s">
        <v>101</v>
      </c>
      <c r="N7" s="250">
        <v>0</v>
      </c>
      <c r="O7" s="252">
        <v>12</v>
      </c>
      <c r="P7" s="245" t="s">
        <v>102</v>
      </c>
      <c r="Q7" s="250">
        <v>114</v>
      </c>
      <c r="R7" s="252">
        <v>223</v>
      </c>
      <c r="S7" s="245" t="s">
        <v>92</v>
      </c>
      <c r="T7" s="249">
        <v>241</v>
      </c>
      <c r="U7" s="250">
        <v>147</v>
      </c>
      <c r="V7" s="243">
        <f t="shared" ref="V7:V10" si="0">U7/T7*100</f>
        <v>60.995850622406643</v>
      </c>
      <c r="W7" s="250">
        <v>109</v>
      </c>
      <c r="X7" s="254">
        <v>98</v>
      </c>
      <c r="Y7" s="245">
        <f t="shared" ref="Y7:Y10" si="1">X7/W7*100</f>
        <v>89.908256880733944</v>
      </c>
      <c r="Z7" s="250">
        <v>96</v>
      </c>
      <c r="AA7" s="252">
        <v>37</v>
      </c>
      <c r="AB7" s="245">
        <f t="shared" ref="AB7:AB10" si="2">AA7/Z7*100</f>
        <v>38.541666666666671</v>
      </c>
    </row>
    <row r="8" spans="1:28" s="256" customFormat="1" ht="23.25" customHeight="1">
      <c r="A8" s="248" t="s">
        <v>103</v>
      </c>
      <c r="B8" s="249">
        <v>152</v>
      </c>
      <c r="C8" s="250">
        <v>366</v>
      </c>
      <c r="D8" s="243" t="s">
        <v>104</v>
      </c>
      <c r="E8" s="250">
        <v>117</v>
      </c>
      <c r="F8" s="251">
        <v>342</v>
      </c>
      <c r="G8" s="245" t="s">
        <v>105</v>
      </c>
      <c r="H8" s="250">
        <v>15</v>
      </c>
      <c r="I8" s="252">
        <v>41</v>
      </c>
      <c r="J8" s="245" t="s">
        <v>106</v>
      </c>
      <c r="K8" s="250">
        <v>2</v>
      </c>
      <c r="L8" s="250">
        <v>5</v>
      </c>
      <c r="M8" s="245" t="s">
        <v>107</v>
      </c>
      <c r="N8" s="250">
        <v>1</v>
      </c>
      <c r="O8" s="252">
        <v>10</v>
      </c>
      <c r="P8" s="245" t="s">
        <v>108</v>
      </c>
      <c r="Q8" s="250">
        <v>106</v>
      </c>
      <c r="R8" s="252">
        <v>191</v>
      </c>
      <c r="S8" s="245" t="s">
        <v>97</v>
      </c>
      <c r="T8" s="249">
        <v>135</v>
      </c>
      <c r="U8" s="250">
        <v>106</v>
      </c>
      <c r="V8" s="243">
        <f t="shared" si="0"/>
        <v>78.518518518518519</v>
      </c>
      <c r="W8" s="250">
        <v>103</v>
      </c>
      <c r="X8" s="254">
        <v>102</v>
      </c>
      <c r="Y8" s="245">
        <f t="shared" si="1"/>
        <v>99.029126213592235</v>
      </c>
      <c r="Z8" s="250">
        <v>82</v>
      </c>
      <c r="AA8" s="252">
        <v>46</v>
      </c>
      <c r="AB8" s="245">
        <f t="shared" si="2"/>
        <v>56.09756097560976</v>
      </c>
    </row>
    <row r="9" spans="1:28" s="255" customFormat="1" ht="21.75" customHeight="1">
      <c r="A9" s="257" t="s">
        <v>109</v>
      </c>
      <c r="B9" s="258">
        <v>65</v>
      </c>
      <c r="C9" s="259">
        <v>128</v>
      </c>
      <c r="D9" s="243" t="s">
        <v>92</v>
      </c>
      <c r="E9" s="250">
        <v>53</v>
      </c>
      <c r="F9" s="251">
        <v>123</v>
      </c>
      <c r="G9" s="245" t="s">
        <v>94</v>
      </c>
      <c r="H9" s="250">
        <v>3</v>
      </c>
      <c r="I9" s="252">
        <v>16</v>
      </c>
      <c r="J9" s="245" t="s">
        <v>110</v>
      </c>
      <c r="K9" s="250">
        <v>0</v>
      </c>
      <c r="L9" s="250">
        <v>3</v>
      </c>
      <c r="M9" s="245" t="s">
        <v>102</v>
      </c>
      <c r="N9" s="250">
        <v>0</v>
      </c>
      <c r="O9" s="252">
        <v>1</v>
      </c>
      <c r="P9" s="245" t="s">
        <v>102</v>
      </c>
      <c r="Q9" s="250">
        <v>48</v>
      </c>
      <c r="R9" s="252">
        <v>77</v>
      </c>
      <c r="S9" s="245" t="s">
        <v>111</v>
      </c>
      <c r="T9" s="258">
        <v>59</v>
      </c>
      <c r="U9" s="259">
        <v>36</v>
      </c>
      <c r="V9" s="243">
        <f t="shared" si="0"/>
        <v>61.016949152542374</v>
      </c>
      <c r="W9" s="250">
        <v>47</v>
      </c>
      <c r="X9" s="259">
        <v>33</v>
      </c>
      <c r="Y9" s="245">
        <f t="shared" si="1"/>
        <v>70.212765957446805</v>
      </c>
      <c r="Z9" s="250">
        <v>40</v>
      </c>
      <c r="AA9" s="252">
        <v>17</v>
      </c>
      <c r="AB9" s="245">
        <f t="shared" si="2"/>
        <v>42.5</v>
      </c>
    </row>
    <row r="10" spans="1:28" s="255" customFormat="1" ht="21" customHeight="1">
      <c r="A10" s="257" t="s">
        <v>112</v>
      </c>
      <c r="B10" s="258">
        <v>75</v>
      </c>
      <c r="C10" s="259">
        <v>138</v>
      </c>
      <c r="D10" s="243" t="s">
        <v>97</v>
      </c>
      <c r="E10" s="250">
        <v>60</v>
      </c>
      <c r="F10" s="251">
        <v>132</v>
      </c>
      <c r="G10" s="245" t="s">
        <v>95</v>
      </c>
      <c r="H10" s="250">
        <v>6</v>
      </c>
      <c r="I10" s="252">
        <v>15</v>
      </c>
      <c r="J10" s="245" t="s">
        <v>107</v>
      </c>
      <c r="K10" s="250">
        <v>0</v>
      </c>
      <c r="L10" s="250">
        <v>2</v>
      </c>
      <c r="M10" s="245" t="s">
        <v>102</v>
      </c>
      <c r="N10" s="250">
        <v>0</v>
      </c>
      <c r="O10" s="252">
        <v>5</v>
      </c>
      <c r="P10" s="245" t="s">
        <v>102</v>
      </c>
      <c r="Q10" s="250">
        <v>53</v>
      </c>
      <c r="R10" s="252">
        <v>85</v>
      </c>
      <c r="S10" s="245" t="s">
        <v>111</v>
      </c>
      <c r="T10" s="258">
        <v>66</v>
      </c>
      <c r="U10" s="259">
        <v>48</v>
      </c>
      <c r="V10" s="243">
        <f t="shared" si="0"/>
        <v>72.727272727272734</v>
      </c>
      <c r="W10" s="250">
        <v>51</v>
      </c>
      <c r="X10" s="259">
        <v>44</v>
      </c>
      <c r="Y10" s="245">
        <f t="shared" si="1"/>
        <v>86.274509803921575</v>
      </c>
      <c r="Z10" s="250">
        <v>43</v>
      </c>
      <c r="AA10" s="252">
        <v>16</v>
      </c>
      <c r="AB10" s="245">
        <f t="shared" si="2"/>
        <v>37.209302325581397</v>
      </c>
    </row>
    <row r="11" spans="1:28">
      <c r="K11" s="261"/>
      <c r="L11" s="261"/>
      <c r="M11" s="261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30" customHeight="1">
      <c r="K12" s="261"/>
      <c r="L12" s="261"/>
      <c r="M12" s="2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</row>
    <row r="13" spans="1:28">
      <c r="K13" s="261"/>
      <c r="L13" s="261"/>
      <c r="M13" s="261"/>
      <c r="N13" s="261"/>
      <c r="O13" s="261"/>
      <c r="P13" s="261"/>
      <c r="Q13" s="261"/>
      <c r="R13" s="261"/>
      <c r="S13" s="261"/>
      <c r="W13" s="261"/>
      <c r="X13" s="261"/>
      <c r="Y13" s="261"/>
    </row>
    <row r="14" spans="1:28">
      <c r="K14" s="261"/>
      <c r="L14" s="261"/>
      <c r="M14" s="261"/>
      <c r="N14" s="261"/>
      <c r="O14" s="261"/>
      <c r="P14" s="261"/>
      <c r="Q14" s="261"/>
      <c r="R14" s="261"/>
      <c r="S14" s="261"/>
      <c r="W14" s="261"/>
      <c r="X14" s="261"/>
      <c r="Y14" s="261"/>
    </row>
    <row r="15" spans="1:28">
      <c r="K15" s="261"/>
      <c r="L15" s="261"/>
      <c r="M15" s="261"/>
      <c r="N15" s="261"/>
      <c r="O15" s="261"/>
      <c r="P15" s="261"/>
      <c r="Q15" s="261"/>
      <c r="R15" s="261"/>
      <c r="S15" s="261"/>
      <c r="W15" s="261"/>
      <c r="X15" s="261"/>
      <c r="Y15" s="261"/>
    </row>
    <row r="16" spans="1:28">
      <c r="K16" s="261"/>
      <c r="L16" s="261"/>
      <c r="M16" s="261"/>
      <c r="N16" s="261"/>
      <c r="O16" s="261"/>
      <c r="P16" s="261"/>
      <c r="Q16" s="261"/>
      <c r="R16" s="261"/>
      <c r="S16" s="261"/>
      <c r="W16" s="261"/>
      <c r="X16" s="261"/>
      <c r="Y16" s="261"/>
    </row>
    <row r="17" spans="11:25">
      <c r="K17" s="261"/>
      <c r="L17" s="261"/>
      <c r="M17" s="261"/>
      <c r="N17" s="261"/>
      <c r="O17" s="261"/>
      <c r="P17" s="261"/>
      <c r="Q17" s="261"/>
      <c r="R17" s="261"/>
      <c r="S17" s="261"/>
      <c r="W17" s="261"/>
      <c r="X17" s="261"/>
      <c r="Y17" s="261"/>
    </row>
    <row r="18" spans="11:25">
      <c r="K18" s="261"/>
      <c r="L18" s="261"/>
      <c r="M18" s="261"/>
      <c r="N18" s="261"/>
      <c r="O18" s="261"/>
      <c r="P18" s="261"/>
      <c r="Q18" s="261"/>
      <c r="R18" s="261"/>
      <c r="S18" s="261"/>
      <c r="W18" s="261"/>
      <c r="X18" s="261"/>
      <c r="Y18" s="261"/>
    </row>
    <row r="19" spans="11:25">
      <c r="K19" s="261"/>
      <c r="L19" s="261"/>
      <c r="M19" s="261"/>
      <c r="N19" s="261"/>
      <c r="O19" s="261"/>
      <c r="P19" s="261"/>
      <c r="Q19" s="261"/>
      <c r="R19" s="261"/>
      <c r="S19" s="261"/>
      <c r="W19" s="261"/>
      <c r="X19" s="261"/>
      <c r="Y19" s="261"/>
    </row>
    <row r="20" spans="11:25">
      <c r="K20" s="261"/>
      <c r="L20" s="261"/>
      <c r="M20" s="261"/>
      <c r="N20" s="261"/>
      <c r="O20" s="261"/>
      <c r="P20" s="261"/>
      <c r="Q20" s="261"/>
      <c r="R20" s="261"/>
      <c r="S20" s="261"/>
      <c r="W20" s="261"/>
      <c r="X20" s="261"/>
      <c r="Y20" s="261"/>
    </row>
    <row r="21" spans="11:25">
      <c r="K21" s="261"/>
      <c r="L21" s="261"/>
      <c r="M21" s="261"/>
      <c r="N21" s="261"/>
      <c r="O21" s="261"/>
      <c r="P21" s="261"/>
      <c r="Q21" s="261"/>
      <c r="R21" s="261"/>
      <c r="S21" s="261"/>
      <c r="W21" s="261"/>
      <c r="X21" s="261"/>
      <c r="Y21" s="261"/>
    </row>
    <row r="22" spans="11:25">
      <c r="K22" s="261"/>
      <c r="L22" s="261"/>
      <c r="M22" s="261"/>
      <c r="N22" s="261"/>
      <c r="O22" s="261"/>
      <c r="P22" s="261"/>
      <c r="Q22" s="261"/>
      <c r="R22" s="261"/>
      <c r="S22" s="261"/>
      <c r="W22" s="261"/>
      <c r="X22" s="261"/>
      <c r="Y22" s="261"/>
    </row>
    <row r="23" spans="11:25">
      <c r="K23" s="261"/>
      <c r="L23" s="261"/>
      <c r="M23" s="261"/>
      <c r="N23" s="261"/>
      <c r="O23" s="261"/>
      <c r="P23" s="261"/>
      <c r="Q23" s="261"/>
      <c r="R23" s="261"/>
      <c r="S23" s="261"/>
      <c r="W23" s="261"/>
      <c r="X23" s="261"/>
      <c r="Y23" s="261"/>
    </row>
    <row r="24" spans="11:25">
      <c r="K24" s="261"/>
      <c r="L24" s="261"/>
      <c r="M24" s="261"/>
      <c r="N24" s="261"/>
      <c r="O24" s="261"/>
      <c r="P24" s="261"/>
      <c r="Q24" s="261"/>
      <c r="R24" s="261"/>
      <c r="S24" s="261"/>
      <c r="W24" s="261"/>
      <c r="X24" s="261"/>
      <c r="Y24" s="261"/>
    </row>
    <row r="25" spans="11:25">
      <c r="K25" s="261"/>
      <c r="L25" s="261"/>
      <c r="M25" s="261"/>
      <c r="N25" s="261"/>
      <c r="O25" s="261"/>
      <c r="P25" s="261"/>
      <c r="Q25" s="261"/>
      <c r="R25" s="261"/>
      <c r="S25" s="261"/>
      <c r="W25" s="261"/>
      <c r="X25" s="261"/>
      <c r="Y25" s="261"/>
    </row>
    <row r="26" spans="11:25">
      <c r="K26" s="261"/>
      <c r="L26" s="261"/>
      <c r="M26" s="261"/>
      <c r="N26" s="261"/>
      <c r="O26" s="261"/>
      <c r="P26" s="261"/>
      <c r="Q26" s="261"/>
      <c r="R26" s="261"/>
      <c r="S26" s="261"/>
      <c r="W26" s="261"/>
      <c r="X26" s="261"/>
      <c r="Y26" s="261"/>
    </row>
    <row r="27" spans="11:25">
      <c r="K27" s="261"/>
      <c r="L27" s="261"/>
      <c r="M27" s="261"/>
      <c r="N27" s="261"/>
      <c r="O27" s="261"/>
      <c r="P27" s="261"/>
      <c r="Q27" s="261"/>
      <c r="R27" s="261"/>
      <c r="S27" s="261"/>
      <c r="W27" s="261"/>
      <c r="X27" s="261"/>
      <c r="Y27" s="261"/>
    </row>
    <row r="28" spans="11:25">
      <c r="K28" s="261"/>
      <c r="L28" s="261"/>
      <c r="M28" s="261"/>
      <c r="N28" s="261"/>
      <c r="O28" s="261"/>
      <c r="P28" s="261"/>
      <c r="Q28" s="261"/>
      <c r="R28" s="261"/>
      <c r="S28" s="261"/>
      <c r="W28" s="261"/>
      <c r="X28" s="261"/>
      <c r="Y28" s="261"/>
    </row>
    <row r="29" spans="11:25">
      <c r="K29" s="261"/>
      <c r="L29" s="261"/>
      <c r="M29" s="261"/>
      <c r="N29" s="261"/>
      <c r="O29" s="261"/>
      <c r="P29" s="261"/>
      <c r="Q29" s="261"/>
      <c r="R29" s="261"/>
      <c r="S29" s="261"/>
      <c r="W29" s="261"/>
      <c r="X29" s="261"/>
      <c r="Y29" s="261"/>
    </row>
    <row r="30" spans="11:25">
      <c r="K30" s="261"/>
      <c r="L30" s="261"/>
      <c r="M30" s="261"/>
      <c r="N30" s="261"/>
      <c r="O30" s="261"/>
      <c r="P30" s="261"/>
      <c r="Q30" s="261"/>
      <c r="R30" s="261"/>
      <c r="S30" s="261"/>
      <c r="W30" s="261"/>
      <c r="X30" s="261"/>
      <c r="Y30" s="261"/>
    </row>
    <row r="31" spans="11:25">
      <c r="K31" s="261"/>
      <c r="L31" s="261"/>
      <c r="M31" s="261"/>
      <c r="N31" s="261"/>
      <c r="O31" s="261"/>
      <c r="P31" s="261"/>
      <c r="Q31" s="261"/>
      <c r="R31" s="261"/>
      <c r="S31" s="261"/>
      <c r="W31" s="261"/>
      <c r="X31" s="261"/>
      <c r="Y31" s="261"/>
    </row>
    <row r="32" spans="11:25">
      <c r="K32" s="261"/>
      <c r="L32" s="261"/>
      <c r="M32" s="261"/>
      <c r="N32" s="261"/>
      <c r="O32" s="261"/>
      <c r="P32" s="261"/>
      <c r="Q32" s="261"/>
      <c r="R32" s="261"/>
      <c r="S32" s="261"/>
      <c r="W32" s="261"/>
      <c r="X32" s="261"/>
      <c r="Y32" s="261"/>
    </row>
    <row r="33" spans="11:25">
      <c r="K33" s="261"/>
      <c r="L33" s="261"/>
      <c r="M33" s="261"/>
      <c r="N33" s="261"/>
      <c r="O33" s="261"/>
      <c r="P33" s="261"/>
      <c r="Q33" s="261"/>
      <c r="R33" s="261"/>
      <c r="S33" s="261"/>
      <c r="W33" s="261"/>
      <c r="X33" s="261"/>
      <c r="Y33" s="261"/>
    </row>
    <row r="34" spans="11:25">
      <c r="K34" s="261"/>
      <c r="L34" s="261"/>
      <c r="M34" s="261"/>
      <c r="N34" s="261"/>
      <c r="O34" s="261"/>
      <c r="P34" s="261"/>
      <c r="Q34" s="261"/>
      <c r="R34" s="261"/>
      <c r="S34" s="261"/>
      <c r="W34" s="261"/>
      <c r="X34" s="261"/>
      <c r="Y34" s="261"/>
    </row>
    <row r="35" spans="11:25">
      <c r="K35" s="261"/>
      <c r="L35" s="261"/>
      <c r="M35" s="261"/>
      <c r="N35" s="261"/>
      <c r="O35" s="261"/>
      <c r="P35" s="261"/>
      <c r="Q35" s="261"/>
      <c r="R35" s="261"/>
      <c r="S35" s="261"/>
      <c r="W35" s="261"/>
      <c r="X35" s="261"/>
      <c r="Y35" s="261"/>
    </row>
    <row r="36" spans="11:25">
      <c r="K36" s="261"/>
      <c r="L36" s="261"/>
      <c r="M36" s="261"/>
      <c r="N36" s="261"/>
      <c r="O36" s="261"/>
      <c r="P36" s="261"/>
      <c r="Q36" s="261"/>
      <c r="R36" s="261"/>
      <c r="S36" s="261"/>
      <c r="W36" s="261"/>
      <c r="X36" s="261"/>
      <c r="Y36" s="261"/>
    </row>
    <row r="37" spans="11:25">
      <c r="K37" s="261"/>
      <c r="L37" s="261"/>
      <c r="M37" s="261"/>
      <c r="N37" s="261"/>
      <c r="O37" s="261"/>
      <c r="P37" s="261"/>
      <c r="Q37" s="261"/>
      <c r="R37" s="261"/>
      <c r="S37" s="261"/>
      <c r="W37" s="261"/>
      <c r="X37" s="261"/>
      <c r="Y37" s="261"/>
    </row>
    <row r="38" spans="11:25">
      <c r="K38" s="261"/>
      <c r="L38" s="261"/>
      <c r="M38" s="261"/>
      <c r="N38" s="261"/>
      <c r="O38" s="261"/>
      <c r="P38" s="261"/>
      <c r="Q38" s="261"/>
      <c r="R38" s="261"/>
      <c r="S38" s="261"/>
      <c r="W38" s="261"/>
      <c r="X38" s="261"/>
      <c r="Y38" s="261"/>
    </row>
    <row r="39" spans="11:25">
      <c r="K39" s="261"/>
      <c r="L39" s="261"/>
      <c r="M39" s="261"/>
      <c r="N39" s="261"/>
      <c r="O39" s="261"/>
      <c r="P39" s="261"/>
      <c r="Q39" s="261"/>
      <c r="R39" s="261"/>
      <c r="S39" s="261"/>
      <c r="W39" s="261"/>
      <c r="X39" s="261"/>
      <c r="Y39" s="261"/>
    </row>
    <row r="40" spans="11:25">
      <c r="K40" s="261"/>
      <c r="L40" s="261"/>
      <c r="M40" s="261"/>
      <c r="N40" s="261"/>
      <c r="O40" s="261"/>
      <c r="P40" s="261"/>
      <c r="Q40" s="261"/>
      <c r="R40" s="261"/>
      <c r="S40" s="261"/>
      <c r="W40" s="261"/>
      <c r="X40" s="261"/>
      <c r="Y40" s="261"/>
    </row>
    <row r="41" spans="11:25">
      <c r="K41" s="261"/>
      <c r="L41" s="261"/>
      <c r="M41" s="261"/>
      <c r="N41" s="261"/>
      <c r="O41" s="261"/>
      <c r="P41" s="261"/>
      <c r="Q41" s="261"/>
      <c r="R41" s="261"/>
      <c r="S41" s="261"/>
      <c r="W41" s="261"/>
      <c r="X41" s="261"/>
      <c r="Y41" s="261"/>
    </row>
    <row r="42" spans="11:25">
      <c r="K42" s="261"/>
      <c r="L42" s="261"/>
      <c r="M42" s="261"/>
      <c r="N42" s="261"/>
      <c r="O42" s="261"/>
      <c r="P42" s="261"/>
      <c r="Q42" s="261"/>
      <c r="R42" s="261"/>
      <c r="S42" s="261"/>
      <c r="W42" s="261"/>
      <c r="X42" s="261"/>
      <c r="Y42" s="261"/>
    </row>
    <row r="43" spans="11:25">
      <c r="K43" s="261"/>
      <c r="L43" s="261"/>
      <c r="M43" s="261"/>
      <c r="N43" s="261"/>
      <c r="O43" s="261"/>
      <c r="P43" s="261"/>
      <c r="Q43" s="261"/>
      <c r="R43" s="261"/>
      <c r="S43" s="261"/>
      <c r="W43" s="261"/>
      <c r="X43" s="261"/>
      <c r="Y43" s="261"/>
    </row>
    <row r="44" spans="11:25">
      <c r="K44" s="261"/>
      <c r="L44" s="261"/>
      <c r="M44" s="261"/>
      <c r="N44" s="261"/>
      <c r="O44" s="261"/>
      <c r="P44" s="261"/>
      <c r="Q44" s="261"/>
      <c r="R44" s="261"/>
      <c r="S44" s="261"/>
      <c r="W44" s="261"/>
      <c r="X44" s="261"/>
      <c r="Y44" s="261"/>
    </row>
    <row r="45" spans="11:25">
      <c r="K45" s="261"/>
      <c r="L45" s="261"/>
      <c r="M45" s="261"/>
      <c r="N45" s="261"/>
      <c r="O45" s="261"/>
      <c r="P45" s="261"/>
      <c r="Q45" s="261"/>
      <c r="R45" s="261"/>
      <c r="S45" s="261"/>
      <c r="W45" s="261"/>
      <c r="X45" s="261"/>
      <c r="Y45" s="261"/>
    </row>
    <row r="46" spans="11:25">
      <c r="K46" s="261"/>
      <c r="L46" s="261"/>
      <c r="M46" s="261"/>
      <c r="N46" s="261"/>
      <c r="O46" s="261"/>
      <c r="P46" s="261"/>
      <c r="Q46" s="261"/>
      <c r="R46" s="261"/>
      <c r="S46" s="261"/>
      <c r="W46" s="261"/>
      <c r="X46" s="261"/>
      <c r="Y46" s="261"/>
    </row>
    <row r="47" spans="11:25">
      <c r="K47" s="261"/>
      <c r="L47" s="261"/>
      <c r="M47" s="261"/>
      <c r="N47" s="261"/>
      <c r="O47" s="261"/>
      <c r="P47" s="261"/>
      <c r="Q47" s="261"/>
      <c r="R47" s="261"/>
      <c r="S47" s="261"/>
      <c r="W47" s="261"/>
      <c r="X47" s="261"/>
      <c r="Y47" s="261"/>
    </row>
    <row r="48" spans="11:25">
      <c r="K48" s="261"/>
      <c r="L48" s="261"/>
      <c r="M48" s="261"/>
      <c r="N48" s="261"/>
      <c r="O48" s="261"/>
      <c r="P48" s="261"/>
      <c r="Q48" s="261"/>
      <c r="R48" s="261"/>
      <c r="S48" s="261"/>
      <c r="W48" s="261"/>
      <c r="X48" s="261"/>
      <c r="Y48" s="261"/>
    </row>
    <row r="49" spans="11:25">
      <c r="K49" s="261"/>
      <c r="L49" s="261"/>
      <c r="M49" s="261"/>
      <c r="N49" s="261"/>
      <c r="O49" s="261"/>
      <c r="P49" s="261"/>
      <c r="Q49" s="261"/>
      <c r="R49" s="261"/>
      <c r="S49" s="261"/>
      <c r="W49" s="261"/>
      <c r="X49" s="261"/>
      <c r="Y49" s="261"/>
    </row>
    <row r="50" spans="11:25">
      <c r="K50" s="261"/>
      <c r="L50" s="261"/>
      <c r="M50" s="261"/>
      <c r="N50" s="261"/>
      <c r="O50" s="261"/>
      <c r="P50" s="261"/>
      <c r="Q50" s="261"/>
      <c r="R50" s="261"/>
      <c r="S50" s="261"/>
      <c r="W50" s="261"/>
      <c r="X50" s="261"/>
      <c r="Y50" s="261"/>
    </row>
    <row r="51" spans="11:25">
      <c r="K51" s="261"/>
      <c r="L51" s="261"/>
      <c r="M51" s="261"/>
      <c r="N51" s="261"/>
      <c r="O51" s="261"/>
      <c r="P51" s="261"/>
      <c r="Q51" s="261"/>
      <c r="R51" s="261"/>
      <c r="S51" s="261"/>
      <c r="W51" s="261"/>
      <c r="X51" s="261"/>
      <c r="Y51" s="261"/>
    </row>
    <row r="52" spans="11:25">
      <c r="K52" s="261"/>
      <c r="L52" s="261"/>
      <c r="M52" s="261"/>
      <c r="N52" s="261"/>
      <c r="O52" s="261"/>
      <c r="P52" s="261"/>
      <c r="Q52" s="261"/>
      <c r="R52" s="261"/>
      <c r="S52" s="261"/>
      <c r="W52" s="261"/>
      <c r="X52" s="261"/>
      <c r="Y52" s="261"/>
    </row>
    <row r="53" spans="11:25">
      <c r="K53" s="261"/>
      <c r="L53" s="261"/>
      <c r="M53" s="261"/>
      <c r="N53" s="261"/>
      <c r="O53" s="261"/>
      <c r="P53" s="261"/>
      <c r="Q53" s="261"/>
      <c r="R53" s="261"/>
      <c r="S53" s="261"/>
      <c r="W53" s="261"/>
      <c r="X53" s="261"/>
      <c r="Y53" s="261"/>
    </row>
    <row r="54" spans="11:25">
      <c r="K54" s="261"/>
      <c r="L54" s="261"/>
      <c r="M54" s="261"/>
      <c r="N54" s="261"/>
      <c r="O54" s="261"/>
      <c r="P54" s="261"/>
      <c r="Q54" s="261"/>
      <c r="R54" s="261"/>
      <c r="S54" s="261"/>
      <c r="W54" s="261"/>
      <c r="X54" s="261"/>
      <c r="Y54" s="261"/>
    </row>
    <row r="55" spans="11:25">
      <c r="K55" s="261"/>
      <c r="L55" s="261"/>
      <c r="M55" s="261"/>
      <c r="N55" s="261"/>
      <c r="O55" s="261"/>
      <c r="P55" s="261"/>
      <c r="Q55" s="261"/>
      <c r="R55" s="261"/>
      <c r="S55" s="261"/>
      <c r="W55" s="261"/>
      <c r="X55" s="261"/>
      <c r="Y55" s="261"/>
    </row>
    <row r="56" spans="11:25">
      <c r="K56" s="261"/>
      <c r="L56" s="261"/>
      <c r="M56" s="261"/>
      <c r="N56" s="261"/>
      <c r="O56" s="261"/>
      <c r="P56" s="261"/>
      <c r="Q56" s="261"/>
      <c r="R56" s="261"/>
      <c r="S56" s="261"/>
      <c r="W56" s="261"/>
      <c r="X56" s="261"/>
      <c r="Y56" s="261"/>
    </row>
    <row r="57" spans="11:25">
      <c r="K57" s="261"/>
      <c r="L57" s="261"/>
      <c r="M57" s="261"/>
      <c r="N57" s="261"/>
      <c r="O57" s="261"/>
      <c r="P57" s="261"/>
      <c r="Q57" s="261"/>
      <c r="R57" s="261"/>
      <c r="S57" s="261"/>
      <c r="W57" s="261"/>
      <c r="X57" s="261"/>
      <c r="Y57" s="261"/>
    </row>
    <row r="58" spans="11:25">
      <c r="K58" s="261"/>
      <c r="L58" s="261"/>
      <c r="M58" s="261"/>
      <c r="N58" s="261"/>
      <c r="O58" s="261"/>
      <c r="P58" s="261"/>
      <c r="Q58" s="261"/>
      <c r="R58" s="261"/>
      <c r="S58" s="261"/>
      <c r="W58" s="261"/>
      <c r="X58" s="261"/>
      <c r="Y58" s="261"/>
    </row>
    <row r="59" spans="11:25">
      <c r="K59" s="261"/>
      <c r="L59" s="261"/>
      <c r="M59" s="261"/>
      <c r="N59" s="261"/>
      <c r="O59" s="261"/>
      <c r="P59" s="261"/>
      <c r="Q59" s="261"/>
      <c r="R59" s="261"/>
      <c r="S59" s="261"/>
      <c r="W59" s="261"/>
      <c r="X59" s="261"/>
      <c r="Y59" s="261"/>
    </row>
    <row r="60" spans="11:25">
      <c r="K60" s="261"/>
      <c r="L60" s="261"/>
      <c r="M60" s="261"/>
      <c r="N60" s="261"/>
      <c r="O60" s="261"/>
      <c r="P60" s="261"/>
      <c r="Q60" s="261"/>
      <c r="R60" s="261"/>
      <c r="S60" s="261"/>
      <c r="W60" s="261"/>
      <c r="X60" s="261"/>
      <c r="Y60" s="261"/>
    </row>
    <row r="61" spans="11:25">
      <c r="K61" s="261"/>
      <c r="L61" s="261"/>
      <c r="M61" s="261"/>
      <c r="N61" s="261"/>
      <c r="O61" s="261"/>
      <c r="P61" s="261"/>
      <c r="Q61" s="261"/>
      <c r="R61" s="261"/>
      <c r="S61" s="261"/>
      <c r="W61" s="261"/>
      <c r="X61" s="261"/>
      <c r="Y61" s="261"/>
    </row>
    <row r="62" spans="11:25">
      <c r="K62" s="261"/>
      <c r="L62" s="261"/>
      <c r="M62" s="261"/>
      <c r="N62" s="261"/>
      <c r="O62" s="261"/>
      <c r="P62" s="261"/>
      <c r="Q62" s="261"/>
      <c r="R62" s="261"/>
      <c r="S62" s="261"/>
      <c r="W62" s="261"/>
      <c r="X62" s="261"/>
      <c r="Y62" s="261"/>
    </row>
  </sheetData>
  <mergeCells count="12">
    <mergeCell ref="N11:AB12"/>
    <mergeCell ref="C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B18" sqref="B18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27" t="s">
        <v>23</v>
      </c>
      <c r="B1" s="327"/>
      <c r="C1" s="327"/>
      <c r="D1" s="327"/>
      <c r="E1" s="327"/>
    </row>
    <row r="2" spans="1:11" ht="23.25" customHeight="1">
      <c r="A2" s="327" t="s">
        <v>48</v>
      </c>
      <c r="B2" s="327"/>
      <c r="C2" s="327"/>
      <c r="D2" s="327"/>
      <c r="E2" s="327"/>
    </row>
    <row r="3" spans="1:11" ht="6" customHeight="1">
      <c r="A3" s="47"/>
    </row>
    <row r="4" spans="1:11" s="2" customFormat="1" ht="23.25" customHeight="1">
      <c r="A4" s="306"/>
      <c r="B4" s="312" t="s">
        <v>68</v>
      </c>
      <c r="C4" s="312" t="s">
        <v>69</v>
      </c>
      <c r="D4" s="329" t="s">
        <v>1</v>
      </c>
      <c r="E4" s="330"/>
    </row>
    <row r="5" spans="1:11" s="2" customFormat="1" ht="32.25" customHeight="1">
      <c r="A5" s="306"/>
      <c r="B5" s="313"/>
      <c r="C5" s="313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9" t="s">
        <v>55</v>
      </c>
      <c r="B7" s="150">
        <v>6464</v>
      </c>
      <c r="C7" s="150">
        <v>3006</v>
      </c>
      <c r="D7" s="156">
        <f>C7/B7*100</f>
        <v>46.503712871287128</v>
      </c>
      <c r="E7" s="152">
        <f>C7-B7</f>
        <v>-3458</v>
      </c>
    </row>
    <row r="8" spans="1:11" s="2" customFormat="1" ht="31.5" customHeight="1">
      <c r="A8" s="8" t="s">
        <v>4</v>
      </c>
      <c r="B8" s="50">
        <v>5642</v>
      </c>
      <c r="C8" s="19">
        <v>2636</v>
      </c>
      <c r="D8" s="9">
        <f>C8/B8*100</f>
        <v>46.721020914569301</v>
      </c>
      <c r="E8" s="134">
        <f>C8-B8</f>
        <v>-3006</v>
      </c>
      <c r="K8" s="10"/>
    </row>
    <row r="9" spans="1:11" s="2" customFormat="1" ht="54.75" customHeight="1">
      <c r="A9" s="11" t="s">
        <v>5</v>
      </c>
      <c r="B9" s="19">
        <v>1062</v>
      </c>
      <c r="C9" s="19">
        <v>489</v>
      </c>
      <c r="D9" s="9">
        <f t="shared" ref="D9:D12" si="0">C9/B9*100</f>
        <v>46.045197740112989</v>
      </c>
      <c r="E9" s="134">
        <f t="shared" ref="E9:E12" si="1">C9-B9</f>
        <v>-573</v>
      </c>
      <c r="K9" s="10"/>
    </row>
    <row r="10" spans="1:11" s="2" customFormat="1" ht="35.25" customHeight="1">
      <c r="A10" s="12" t="s">
        <v>6</v>
      </c>
      <c r="B10" s="19">
        <v>208</v>
      </c>
      <c r="C10" s="19">
        <v>110</v>
      </c>
      <c r="D10" s="9">
        <f t="shared" si="0"/>
        <v>52.884615384615387</v>
      </c>
      <c r="E10" s="134">
        <f t="shared" si="1"/>
        <v>-98</v>
      </c>
      <c r="K10" s="10"/>
    </row>
    <row r="11" spans="1:11" s="2" customFormat="1" ht="45.75" customHeight="1">
      <c r="A11" s="12" t="s">
        <v>7</v>
      </c>
      <c r="B11" s="133">
        <v>182</v>
      </c>
      <c r="C11" s="19">
        <v>73</v>
      </c>
      <c r="D11" s="9">
        <f t="shared" si="0"/>
        <v>40.109890109890109</v>
      </c>
      <c r="E11" s="134">
        <f t="shared" si="1"/>
        <v>-109</v>
      </c>
      <c r="K11" s="10"/>
    </row>
    <row r="12" spans="1:11" s="2" customFormat="1" ht="55.5" customHeight="1">
      <c r="A12" s="12" t="s">
        <v>8</v>
      </c>
      <c r="B12" s="19">
        <v>4117</v>
      </c>
      <c r="C12" s="19">
        <v>1666</v>
      </c>
      <c r="D12" s="9">
        <f t="shared" si="0"/>
        <v>40.466358999271314</v>
      </c>
      <c r="E12" s="134">
        <f t="shared" si="1"/>
        <v>-2451</v>
      </c>
      <c r="K12" s="10"/>
    </row>
    <row r="13" spans="1:11" s="2" customFormat="1" ht="12.75" customHeight="1">
      <c r="A13" s="300" t="s">
        <v>9</v>
      </c>
      <c r="B13" s="301"/>
      <c r="C13" s="301"/>
      <c r="D13" s="301"/>
      <c r="E13" s="301"/>
      <c r="K13" s="10"/>
    </row>
    <row r="14" spans="1:11" s="2" customFormat="1" ht="15" customHeight="1">
      <c r="A14" s="302"/>
      <c r="B14" s="303"/>
      <c r="C14" s="303"/>
      <c r="D14" s="303"/>
      <c r="E14" s="303"/>
      <c r="K14" s="10"/>
    </row>
    <row r="15" spans="1:11" s="2" customFormat="1" ht="20.25" customHeight="1">
      <c r="A15" s="304" t="s">
        <v>0</v>
      </c>
      <c r="B15" s="306" t="s">
        <v>70</v>
      </c>
      <c r="C15" s="306" t="s">
        <v>71</v>
      </c>
      <c r="D15" s="329" t="s">
        <v>1</v>
      </c>
      <c r="E15" s="330"/>
      <c r="K15" s="10"/>
    </row>
    <row r="16" spans="1:11" ht="35.25" customHeight="1">
      <c r="A16" s="305"/>
      <c r="B16" s="306"/>
      <c r="C16" s="306"/>
      <c r="D16" s="3" t="s">
        <v>2</v>
      </c>
      <c r="E16" s="4" t="s">
        <v>10</v>
      </c>
      <c r="K16" s="10"/>
    </row>
    <row r="17" spans="1:11" ht="24" customHeight="1">
      <c r="A17" s="162" t="s">
        <v>55</v>
      </c>
      <c r="B17" s="148">
        <v>3406</v>
      </c>
      <c r="C17" s="148">
        <v>1147</v>
      </c>
      <c r="D17" s="157">
        <f>C17/B17*100</f>
        <v>33.675866118614209</v>
      </c>
      <c r="E17" s="183">
        <f>C17-B17</f>
        <v>-2259</v>
      </c>
      <c r="K17" s="10"/>
    </row>
    <row r="18" spans="1:11" ht="25.5" customHeight="1">
      <c r="A18" s="13" t="s">
        <v>4</v>
      </c>
      <c r="B18" s="52">
        <v>2955</v>
      </c>
      <c r="C18" s="51">
        <v>1000</v>
      </c>
      <c r="D18" s="48">
        <f t="shared" ref="D18:D19" si="2">C18/B18*100</f>
        <v>33.840947546531304</v>
      </c>
      <c r="E18" s="53">
        <f t="shared" ref="E18:E19" si="3">C18-B18</f>
        <v>-1955</v>
      </c>
      <c r="K18" s="10"/>
    </row>
    <row r="19" spans="1:11" ht="43.5" customHeight="1">
      <c r="A19" s="13" t="s">
        <v>11</v>
      </c>
      <c r="B19" s="52">
        <v>2365</v>
      </c>
      <c r="C19" s="51">
        <v>328</v>
      </c>
      <c r="D19" s="48">
        <f t="shared" si="2"/>
        <v>13.868921775898521</v>
      </c>
      <c r="E19" s="53">
        <f t="shared" si="3"/>
        <v>-2037</v>
      </c>
      <c r="K19" s="10"/>
    </row>
    <row r="20" spans="1:11" ht="18" customHeight="1">
      <c r="A20" s="326">
        <f>'5'!$A$19</f>
        <v>0</v>
      </c>
      <c r="B20" s="326"/>
      <c r="C20" s="326"/>
      <c r="D20" s="326"/>
      <c r="E20" s="32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2023-03-16T08:35:06Z</cp:lastPrinted>
  <dcterms:created xsi:type="dcterms:W3CDTF">2021-01-25T09:15:06Z</dcterms:created>
  <dcterms:modified xsi:type="dcterms:W3CDTF">2023-05-16T13:07:03Z</dcterms:modified>
</cp:coreProperties>
</file>