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 activeTab="10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8" i="25" l="1"/>
  <c r="E17" i="25"/>
  <c r="E11" i="25"/>
  <c r="E10" i="25"/>
  <c r="E9" i="25"/>
  <c r="E8" i="25"/>
  <c r="E7" i="25"/>
  <c r="N23" i="24"/>
  <c r="N18" i="24"/>
  <c r="N10" i="24"/>
  <c r="N9" i="24"/>
  <c r="N8" i="24"/>
  <c r="W6" i="24"/>
  <c r="V6" i="24"/>
  <c r="T6" i="24"/>
  <c r="S6" i="24"/>
  <c r="R6" i="24"/>
  <c r="P6" i="24"/>
  <c r="O6" i="24"/>
  <c r="M6" i="24"/>
  <c r="L6" i="24"/>
  <c r="J6" i="24"/>
  <c r="I6" i="24"/>
  <c r="G6" i="24"/>
  <c r="F6" i="24"/>
  <c r="D6" i="24"/>
  <c r="C6" i="24"/>
  <c r="B6" i="24"/>
  <c r="X27" i="23"/>
  <c r="U27" i="23"/>
  <c r="Q27" i="23"/>
  <c r="H27" i="23"/>
  <c r="E27" i="23"/>
  <c r="Q26" i="23"/>
  <c r="N26" i="23"/>
  <c r="K26" i="23"/>
  <c r="H26" i="23"/>
  <c r="E26" i="23"/>
  <c r="X25" i="23"/>
  <c r="U25" i="23"/>
  <c r="Q25" i="23"/>
  <c r="N25" i="23"/>
  <c r="H25" i="23"/>
  <c r="E25" i="23"/>
  <c r="X24" i="23"/>
  <c r="U24" i="23"/>
  <c r="Q24" i="23"/>
  <c r="K24" i="23"/>
  <c r="H24" i="23"/>
  <c r="E24" i="23"/>
  <c r="X23" i="23"/>
  <c r="U23" i="23"/>
  <c r="Q23" i="23"/>
  <c r="N23" i="23"/>
  <c r="K23" i="23"/>
  <c r="H23" i="23"/>
  <c r="E23" i="23"/>
  <c r="X22" i="23"/>
  <c r="U22" i="23"/>
  <c r="Q22" i="23"/>
  <c r="N22" i="23"/>
  <c r="H22" i="23"/>
  <c r="E22" i="23"/>
  <c r="X21" i="23"/>
  <c r="U21" i="23"/>
  <c r="Q21" i="23"/>
  <c r="K21" i="23"/>
  <c r="H21" i="23"/>
  <c r="E21" i="23"/>
  <c r="X20" i="23"/>
  <c r="U20" i="23"/>
  <c r="Q20" i="23"/>
  <c r="N20" i="23"/>
  <c r="E20" i="23"/>
  <c r="X19" i="23"/>
  <c r="U19" i="23"/>
  <c r="Q19" i="23"/>
  <c r="N19" i="23"/>
  <c r="H19" i="23"/>
  <c r="E19" i="23"/>
  <c r="H18" i="23"/>
  <c r="Q17" i="23"/>
  <c r="H17" i="23"/>
  <c r="E17" i="23"/>
  <c r="N16" i="23"/>
  <c r="H16" i="23"/>
  <c r="X15" i="23"/>
  <c r="U15" i="23"/>
  <c r="Q15" i="23"/>
  <c r="N15" i="23"/>
  <c r="K15" i="23"/>
  <c r="H15" i="23"/>
  <c r="E15" i="23"/>
  <c r="X14" i="23"/>
  <c r="U14" i="23"/>
  <c r="Q14" i="23"/>
  <c r="H14" i="23"/>
  <c r="E14" i="23"/>
  <c r="X13" i="23"/>
  <c r="U13" i="23"/>
  <c r="Q13" i="23"/>
  <c r="H13" i="23"/>
  <c r="E13" i="23"/>
  <c r="N12" i="23"/>
  <c r="H12" i="23"/>
  <c r="X11" i="23"/>
  <c r="U11" i="23"/>
  <c r="Q11" i="23"/>
  <c r="K11" i="23"/>
  <c r="H11" i="23"/>
  <c r="E11" i="23"/>
  <c r="X10" i="23"/>
  <c r="U10" i="23"/>
  <c r="Q10" i="23"/>
  <c r="N10" i="23"/>
  <c r="H10" i="23"/>
  <c r="E10" i="23"/>
  <c r="X9" i="23"/>
  <c r="U9" i="23"/>
  <c r="Q9" i="23"/>
  <c r="H9" i="23"/>
  <c r="E9" i="23"/>
  <c r="X8" i="23"/>
  <c r="U8" i="23"/>
  <c r="Q8" i="23"/>
  <c r="N8" i="23"/>
  <c r="K8" i="23"/>
  <c r="H8" i="23"/>
  <c r="E8" i="23"/>
  <c r="X7" i="23"/>
  <c r="U7" i="23"/>
  <c r="Q7" i="23"/>
  <c r="H7" i="23"/>
  <c r="E7" i="23"/>
  <c r="W6" i="23"/>
  <c r="X6" i="23" s="1"/>
  <c r="V6" i="23"/>
  <c r="T6" i="23"/>
  <c r="U6" i="23" s="1"/>
  <c r="S6" i="23"/>
  <c r="R6" i="23"/>
  <c r="P6" i="23"/>
  <c r="Q6" i="23" s="1"/>
  <c r="O6" i="23"/>
  <c r="M6" i="23"/>
  <c r="N6" i="23" s="1"/>
  <c r="L6" i="23"/>
  <c r="J6" i="23"/>
  <c r="K6" i="23" s="1"/>
  <c r="I6" i="23"/>
  <c r="G6" i="23"/>
  <c r="H6" i="23" s="1"/>
  <c r="F6" i="23"/>
  <c r="D6" i="23"/>
  <c r="E6" i="23" s="1"/>
  <c r="C6" i="23"/>
  <c r="B6" i="23"/>
  <c r="E7" i="22"/>
  <c r="E17" i="22"/>
  <c r="D17" i="22"/>
  <c r="E16" i="22"/>
  <c r="D16" i="22"/>
  <c r="E10" i="22"/>
  <c r="D10" i="22"/>
  <c r="E9" i="22"/>
  <c r="D9" i="22"/>
  <c r="E8" i="22"/>
  <c r="D8" i="22"/>
  <c r="D7" i="22"/>
  <c r="E6" i="22"/>
  <c r="D6" i="22"/>
  <c r="X27" i="21"/>
  <c r="U27" i="21"/>
  <c r="Q27" i="21"/>
  <c r="N27" i="21"/>
  <c r="K27" i="21"/>
  <c r="H27" i="21"/>
  <c r="E27" i="21"/>
  <c r="X26" i="21"/>
  <c r="U26" i="21"/>
  <c r="Q26" i="21"/>
  <c r="N26" i="21"/>
  <c r="K26" i="21"/>
  <c r="H26" i="21"/>
  <c r="E26" i="21"/>
  <c r="X25" i="21"/>
  <c r="U25" i="21"/>
  <c r="Q25" i="21"/>
  <c r="N25" i="21"/>
  <c r="K25" i="21"/>
  <c r="H25" i="21"/>
  <c r="E25" i="21"/>
  <c r="X24" i="21"/>
  <c r="U24" i="21"/>
  <c r="Q24" i="21"/>
  <c r="N24" i="21"/>
  <c r="K24" i="21"/>
  <c r="H24" i="21"/>
  <c r="E24" i="21"/>
  <c r="X23" i="21"/>
  <c r="U23" i="21"/>
  <c r="Q23" i="21"/>
  <c r="N23" i="21"/>
  <c r="K23" i="21"/>
  <c r="H23" i="21"/>
  <c r="E23" i="21"/>
  <c r="X22" i="21"/>
  <c r="U22" i="21"/>
  <c r="Q22" i="21"/>
  <c r="N22" i="21"/>
  <c r="K22" i="21"/>
  <c r="H22" i="21"/>
  <c r="E22" i="21"/>
  <c r="X21" i="21"/>
  <c r="U21" i="21"/>
  <c r="Q21" i="21"/>
  <c r="N21" i="21"/>
  <c r="K21" i="21"/>
  <c r="H21" i="21"/>
  <c r="E21" i="21"/>
  <c r="X20" i="21"/>
  <c r="U20" i="21"/>
  <c r="Q20" i="21"/>
  <c r="N20" i="21"/>
  <c r="K20" i="21"/>
  <c r="H20" i="21"/>
  <c r="E20" i="21"/>
  <c r="X19" i="21"/>
  <c r="U19" i="21"/>
  <c r="Q19" i="21"/>
  <c r="N19" i="21"/>
  <c r="H19" i="21"/>
  <c r="E19" i="21"/>
  <c r="X18" i="21"/>
  <c r="U18" i="21"/>
  <c r="Q18" i="21"/>
  <c r="N18" i="21"/>
  <c r="H18" i="21"/>
  <c r="E18" i="21"/>
  <c r="X17" i="21"/>
  <c r="U17" i="21"/>
  <c r="Q17" i="21"/>
  <c r="N17" i="21"/>
  <c r="K17" i="21"/>
  <c r="H17" i="21"/>
  <c r="E17" i="21"/>
  <c r="U16" i="21"/>
  <c r="Q16" i="21"/>
  <c r="N16" i="21"/>
  <c r="K16" i="21"/>
  <c r="H16" i="21"/>
  <c r="E16" i="21"/>
  <c r="X15" i="21"/>
  <c r="U15" i="21"/>
  <c r="Q15" i="21"/>
  <c r="N15" i="21"/>
  <c r="K15" i="21"/>
  <c r="H15" i="21"/>
  <c r="E15" i="21"/>
  <c r="X14" i="21"/>
  <c r="U14" i="21"/>
  <c r="Q14" i="21"/>
  <c r="N14" i="21"/>
  <c r="K14" i="21"/>
  <c r="H14" i="21"/>
  <c r="E14" i="21"/>
  <c r="X13" i="21"/>
  <c r="U13" i="21"/>
  <c r="Q13" i="21"/>
  <c r="N13" i="21"/>
  <c r="K13" i="21"/>
  <c r="H13" i="21"/>
  <c r="E13" i="21"/>
  <c r="X12" i="21"/>
  <c r="U12" i="21"/>
  <c r="Q12" i="21"/>
  <c r="N12" i="21"/>
  <c r="H12" i="21"/>
  <c r="E12" i="21"/>
  <c r="X11" i="21"/>
  <c r="U11" i="21"/>
  <c r="Q11" i="21"/>
  <c r="K11" i="21"/>
  <c r="H11" i="21"/>
  <c r="E11" i="21"/>
  <c r="X10" i="21"/>
  <c r="U10" i="21"/>
  <c r="Q10" i="21"/>
  <c r="N10" i="21"/>
  <c r="K10" i="21"/>
  <c r="H10" i="21"/>
  <c r="E10" i="21"/>
  <c r="X9" i="21"/>
  <c r="U9" i="21"/>
  <c r="Q9" i="21"/>
  <c r="N9" i="21"/>
  <c r="K9" i="21"/>
  <c r="H9" i="21"/>
  <c r="E9" i="21"/>
  <c r="X8" i="21"/>
  <c r="U8" i="21"/>
  <c r="Q8" i="21"/>
  <c r="N8" i="21"/>
  <c r="K8" i="21"/>
  <c r="H8" i="21"/>
  <c r="E8" i="21"/>
  <c r="X7" i="21"/>
  <c r="U7" i="21"/>
  <c r="Q7" i="21"/>
  <c r="N7" i="21"/>
  <c r="K7" i="21"/>
  <c r="H7" i="21"/>
  <c r="E7" i="21"/>
  <c r="W6" i="21"/>
  <c r="X6" i="21" s="1"/>
  <c r="V6" i="21"/>
  <c r="T6" i="21"/>
  <c r="S6" i="21"/>
  <c r="U6" i="21" s="1"/>
  <c r="R6" i="21"/>
  <c r="P6" i="21"/>
  <c r="O6" i="21"/>
  <c r="Q6" i="21" s="1"/>
  <c r="M6" i="21"/>
  <c r="N6" i="21" s="1"/>
  <c r="L6" i="21"/>
  <c r="J6" i="21"/>
  <c r="I6" i="21"/>
  <c r="K6" i="21" s="1"/>
  <c r="G6" i="21"/>
  <c r="H6" i="21" s="1"/>
  <c r="F6" i="21"/>
  <c r="D6" i="21"/>
  <c r="C6" i="21"/>
  <c r="E6" i="21" s="1"/>
  <c r="B6" i="21"/>
  <c r="D8" i="20"/>
  <c r="E18" i="20"/>
  <c r="D18" i="20"/>
  <c r="E17" i="20"/>
  <c r="D17" i="20"/>
  <c r="E11" i="20"/>
  <c r="D11" i="20"/>
  <c r="E10" i="20"/>
  <c r="D10" i="20"/>
  <c r="E9" i="20"/>
  <c r="D9" i="20"/>
  <c r="E8" i="20"/>
  <c r="E7" i="20"/>
  <c r="D7" i="20"/>
  <c r="D18" i="9" l="1"/>
  <c r="E18" i="9"/>
  <c r="D19" i="9"/>
  <c r="E19" i="9"/>
  <c r="A20" i="9"/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S8" i="10" l="1"/>
  <c r="T8" i="10"/>
  <c r="U8" i="10" l="1"/>
  <c r="N18" i="15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16" i="8"/>
  <c r="N17" i="8"/>
  <c r="N19" i="8"/>
  <c r="N21" i="8"/>
  <c r="N22" i="8"/>
  <c r="N25" i="8"/>
  <c r="N26" i="8"/>
  <c r="N27" i="8"/>
  <c r="N28" i="8"/>
  <c r="K22" i="8"/>
  <c r="K25" i="8"/>
  <c r="K26" i="8"/>
  <c r="K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K10" i="8"/>
  <c r="K15" i="8"/>
  <c r="K16" i="8"/>
  <c r="K17" i="8"/>
  <c r="K18" i="8"/>
  <c r="K19" i="8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P8" i="10"/>
  <c r="M8" i="10"/>
  <c r="J8" i="10"/>
  <c r="G8" i="10"/>
  <c r="V8" i="10"/>
  <c r="O8" i="10"/>
  <c r="L8" i="10"/>
  <c r="I8" i="10"/>
  <c r="C8" i="10"/>
  <c r="F8" i="10"/>
  <c r="D8" i="10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<sst xmlns="http://schemas.openxmlformats.org/spreadsheetml/2006/main" count="840" uniqueCount="223">
  <si>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</si>
  <si>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</si>
  <si>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</si>
  <si>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</si>
  <si>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</si>
  <si>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</si>
  <si>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</si>
  <si>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</si>
  <si>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</si>
  <si>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</si>
  <si>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</si>
  <si>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</si>
  <si>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</si>
  <si>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</si>
  <si>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</si>
  <si>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</si>
  <si>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</si>
  <si>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</si>
  <si>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</si>
  <si>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</si>
  <si>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</si>
  <si>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</si>
  <si>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</si>
  <si>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</si>
  <si>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</si>
  <si>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</si>
  <si>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</si>
  <si>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</si>
  <si>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</si>
  <si>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</si>
  <si>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</si>
  <si>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</si>
  <si>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</si>
  <si>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</si>
  <si>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</si>
  <si>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</si>
  <si>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</si>
  <si>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</si>
  <si>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</si>
  <si>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</si>
  <si>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</si>
  <si>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</si>
  <si>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</si>
  <si>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</si>
  <si>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</si>
  <si>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</si>
  <si>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</si>
  <si>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</si>
  <si>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</si>
  <si>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</si>
  <si>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</si>
  <si>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</si>
  <si>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</si>
  <si>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</si>
  <si>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</si>
  <si>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</si>
  <si>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</si>
  <si>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</si>
  <si>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</si>
  <si>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</si>
  <si>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</si>
  <si>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</si>
  <si>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</si>
  <si>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</si>
  <si>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</si>
  <si>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</si>
  <si>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</si>
  <si>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</si>
  <si>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</si>
  <si>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</si>
  <si>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</si>
  <si>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</si>
  <si>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</si>
  <si>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</si>
  <si>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</si>
  <si>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</si>
  <si>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</si>
  <si>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</si>
  <si>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</si>
  <si>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</si>
  <si>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</si>
  <si>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</si>
  <si>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</si>
  <si>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</si>
  <si>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</si>
  <si>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</si>
  <si>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</si>
  <si>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</si>
  <si>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</si>
  <si>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</si>
  <si>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</si>
  <si>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</si>
  <si>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</si>
  <si>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>2022 р</t>
  </si>
  <si>
    <t xml:space="preserve"> Січень-серпень 2021 р.</t>
  </si>
  <si>
    <t xml:space="preserve"> Січень-серпень 2022 р.</t>
  </si>
  <si>
    <t xml:space="preserve">  1 вересня           2021 р.</t>
  </si>
  <si>
    <t xml:space="preserve">  1 вересня           2022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</si>
  <si>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січні-серпні 2021-2022 рр.</t>
  </si>
  <si>
    <t>Станом на 1 вересня 2022 року:</t>
  </si>
  <si>
    <t>Станом на: 1 вересня</t>
  </si>
  <si>
    <t>Надання послуг службою зайнятості Кіровоградської області молоді                                                           у віці до 35 років   у  січні-серпні 2021-2022 рр.</t>
  </si>
  <si>
    <t>у  січні-серпні  2022  року</t>
  </si>
  <si>
    <t>у січні-серпні   2022 року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</si>
  <si>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</si>
  <si>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січень-серпень                   2021 р.</t>
  </si>
  <si>
    <t xml:space="preserve"> січень-серпень                   2022 р.</t>
  </si>
  <si>
    <t xml:space="preserve"> + (-)                        осіб</t>
  </si>
  <si>
    <t>Всього отримали послуги, осіб*</t>
  </si>
  <si>
    <t>х</t>
  </si>
  <si>
    <t>з них, мали статус безробітного,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</si>
  <si>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</si>
  <si>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</si>
  <si>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вересня            2021 р.</t>
  </si>
  <si>
    <t xml:space="preserve">  1 вересня            2022 р.</t>
  </si>
  <si>
    <t xml:space="preserve"> + (-)                       осіб</t>
  </si>
  <si>
    <t>Всього отримали послуги,  осіб *</t>
  </si>
  <si>
    <t>Отримували допомогу по безробіттю,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</si>
  <si>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</si>
  <si>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січні-серпні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</si>
  <si>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</si>
  <si>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</si>
  <si>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</si>
  <si>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</si>
  <si>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</si>
  <si>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</si>
  <si>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у 1,5 р.</t>
  </si>
  <si>
    <t>у 3 р.</t>
  </si>
  <si>
    <t>у 1,4 р.</t>
  </si>
  <si>
    <t>у 8 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</si>
  <si>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</si>
  <si>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січень-серпень                  2021 р.</t>
  </si>
  <si>
    <t>Отримували послуги,  осіб*</t>
  </si>
  <si>
    <t>з них, мали статус безробітного,  осіб</t>
  </si>
  <si>
    <t>Проходили професійне навчання, осіб</t>
  </si>
  <si>
    <t xml:space="preserve"> Х</t>
  </si>
  <si>
    <t xml:space="preserve"> - 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</si>
  <si>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</si>
  <si>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січні-серпні 2021-2022 рр.</t>
  </si>
  <si>
    <t>з них, отримують                                                                     допомогу по безробіттю</t>
  </si>
  <si>
    <t>у 1,1 р.</t>
  </si>
  <si>
    <t>у 1,9 р.</t>
  </si>
  <si>
    <t>у 2 р.</t>
  </si>
  <si>
    <t>у 1,3 р.</t>
  </si>
  <si>
    <t>у 1,6 р.</t>
  </si>
  <si>
    <t>у 1,2 р.</t>
  </si>
  <si>
    <t>у 2,4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</si>
  <si>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січні-серпні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</si>
  <si>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13,3 р.</t>
  </si>
  <si>
    <t>у 18,1 р.</t>
  </si>
  <si>
    <t>у 10,8 р.</t>
  </si>
  <si>
    <t>у 4,4 р.</t>
  </si>
  <si>
    <t>у 16,2 р.</t>
  </si>
  <si>
    <t>у 21,1 р.</t>
  </si>
  <si>
    <t>у 27,6 р.</t>
  </si>
  <si>
    <t>у 14,9 р.</t>
  </si>
  <si>
    <t>у 16,3 р.</t>
  </si>
  <si>
    <t>у 5,7 р.</t>
  </si>
  <si>
    <t>у 16,7 р.</t>
  </si>
  <si>
    <t>у 19,9 р.</t>
  </si>
  <si>
    <t>у 20,4 р.</t>
  </si>
  <si>
    <t>у 12,5 р.</t>
  </si>
  <si>
    <t>у 11,0 р.</t>
  </si>
  <si>
    <t>у 24,8 р.</t>
  </si>
  <si>
    <t>у 19,0 р.</t>
  </si>
  <si>
    <t>у 35,2 р.</t>
  </si>
  <si>
    <t>у 14,5 р.</t>
  </si>
  <si>
    <t>у 14,4 р.</t>
  </si>
  <si>
    <t>у 23,8 р.</t>
  </si>
  <si>
    <t>у 40,0 р.</t>
  </si>
  <si>
    <t>у 7, 2 р.</t>
  </si>
  <si>
    <t>у 28,0 р.</t>
  </si>
  <si>
    <t>у 8,0 р.</t>
  </si>
  <si>
    <t>у 13,9 р.</t>
  </si>
  <si>
    <t>у 17,2 р.</t>
  </si>
  <si>
    <t>у 17,7 р.</t>
  </si>
  <si>
    <t>у 35,0 р.</t>
  </si>
  <si>
    <t>у 30,0 р.</t>
  </si>
  <si>
    <t>у 15,4 р.</t>
  </si>
  <si>
    <t>у 6,0 р.</t>
  </si>
  <si>
    <t>у 46,0 р.</t>
  </si>
  <si>
    <t>у 41,0 р.</t>
  </si>
  <si>
    <t>у 10,2 р.</t>
  </si>
  <si>
    <t>у 2,0 р.</t>
  </si>
  <si>
    <t>у 13,7 р.</t>
  </si>
  <si>
    <t>у 14,3 р.</t>
  </si>
  <si>
    <t>у 37,0 р.</t>
  </si>
  <si>
    <t>у 27,0 р.</t>
  </si>
  <si>
    <t>у 53,0 р.</t>
  </si>
  <si>
    <t>у 34,0 р.</t>
  </si>
  <si>
    <t>у 5,5 р.</t>
  </si>
  <si>
    <t>у 15,5 р.</t>
  </si>
  <si>
    <t>у 22,0 р.</t>
  </si>
  <si>
    <t>у 29,5 р.</t>
  </si>
  <si>
    <t>у 5,0 р.</t>
  </si>
  <si>
    <t>у 12,0 р.</t>
  </si>
  <si>
    <t>у 25,5 р.</t>
  </si>
  <si>
    <t>у 51,0 р.</t>
  </si>
  <si>
    <t>у 7,7 р.</t>
  </si>
  <si>
    <t>у 10,4 р.</t>
  </si>
  <si>
    <t>у 10,3 р.</t>
  </si>
  <si>
    <t>у 13,0 р.</t>
  </si>
  <si>
    <t>у 14,2 р.</t>
  </si>
  <si>
    <t>у 18,3 р.</t>
  </si>
  <si>
    <t>у 24,0 р.</t>
  </si>
  <si>
    <t>у 3,0 р.</t>
  </si>
  <si>
    <t>у 4,3 р.</t>
  </si>
  <si>
    <t>у 4,0 р.</t>
  </si>
  <si>
    <t>у 10,7 р.</t>
  </si>
  <si>
    <t>у 14,0 р.</t>
  </si>
  <si>
    <t>у 20,5 р.</t>
  </si>
  <si>
    <t>у 19,5 р.</t>
  </si>
  <si>
    <t>у 49,0 р.</t>
  </si>
  <si>
    <t>у 48,0 р.</t>
  </si>
  <si>
    <t>у 33,0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</si>
  <si>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</si>
  <si>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</si>
  <si>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січень-серпень                  2022 р.</t>
  </si>
  <si>
    <t xml:space="preserve"> + (-)                             осіб</t>
  </si>
  <si>
    <t>Отримували послуги,  осіб *</t>
  </si>
  <si>
    <t>особам з числа мешканців сільської місцевості                                                                у  січні-серпні   2021 - 2022 рр.</t>
  </si>
  <si>
    <t>особам з числа мешканців міських поселень                                                у січні-серпні 2021 - 2022 рр.</t>
  </si>
  <si>
    <t>у січні-серппні  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</si>
</sst>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2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9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/>
    </xf>
    <xf numFmtId="0" fontId="4" fillId="73" borderId="0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63" fillId="0" borderId="0" xfId="305" applyFont="1" applyFill="1" applyBorder="1" applyAlignment="1">
      <alignment vertical="center" wrapText="1"/>
    </xf>
    <xf numFmtId="0" fontId="65" fillId="0" borderId="0" xfId="305" applyFont="1" applyFill="1" applyBorder="1"/>
    <xf numFmtId="0" fontId="66" fillId="0" borderId="9" xfId="305" applyFont="1" applyFill="1" applyBorder="1" applyAlignment="1">
      <alignment horizontal="center" vertical="top"/>
    </xf>
    <xf numFmtId="0" fontId="67" fillId="0" borderId="9" xfId="305" applyFont="1" applyFill="1" applyBorder="1" applyAlignment="1">
      <alignment horizontal="center" vertical="top"/>
    </xf>
    <xf numFmtId="0" fontId="68" fillId="0" borderId="0" xfId="305" applyFont="1" applyFill="1" applyAlignment="1">
      <alignment vertical="top"/>
    </xf>
    <xf numFmtId="0" fontId="69" fillId="0" borderId="9" xfId="305" applyFont="1" applyFill="1" applyBorder="1" applyAlignment="1">
      <alignment vertical="top"/>
    </xf>
    <xf numFmtId="0" fontId="66" fillId="0" borderId="0" xfId="305" applyFont="1" applyFill="1" applyBorder="1" applyAlignment="1">
      <alignment horizontal="center" vertical="top"/>
    </xf>
    <xf numFmtId="0" fontId="70" fillId="0" borderId="0" xfId="305" applyFont="1" applyFill="1" applyAlignment="1">
      <alignment vertical="top"/>
    </xf>
    <xf numFmtId="0" fontId="72" fillId="0" borderId="10" xfId="305" applyFont="1" applyFill="1" applyBorder="1" applyAlignment="1">
      <alignment horizontal="center" vertical="center" wrapText="1"/>
    </xf>
    <xf numFmtId="0" fontId="72" fillId="0" borderId="1" xfId="305" applyFont="1" applyFill="1" applyBorder="1" applyAlignment="1">
      <alignment horizontal="center" vertical="center" wrapText="1"/>
    </xf>
    <xf numFmtId="0" fontId="74" fillId="0" borderId="0" xfId="305" applyFont="1" applyFill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49" fontId="77" fillId="0" borderId="5" xfId="305" applyNumberFormat="1" applyFont="1" applyFill="1" applyBorder="1" applyAlignment="1">
      <alignment horizontal="center" vertical="center" wrapText="1"/>
    </xf>
    <xf numFmtId="0" fontId="74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3" fillId="0" borderId="2" xfId="305" applyFont="1" applyFill="1" applyBorder="1" applyAlignment="1">
      <alignment horizontal="left" vertical="center"/>
    </xf>
    <xf numFmtId="3" fontId="73" fillId="0" borderId="5" xfId="305" applyNumberFormat="1" applyFont="1" applyFill="1" applyBorder="1" applyAlignment="1">
      <alignment horizontal="center" vertical="center"/>
    </xf>
    <xf numFmtId="3" fontId="68" fillId="0" borderId="5" xfId="305" applyNumberFormat="1" applyFont="1" applyFill="1" applyBorder="1" applyAlignment="1">
      <alignment horizontal="center" vertical="center"/>
    </xf>
    <xf numFmtId="166" fontId="73" fillId="0" borderId="5" xfId="305" applyNumberFormat="1" applyFont="1" applyFill="1" applyBorder="1" applyAlignment="1">
      <alignment horizontal="center" vertical="center"/>
    </xf>
    <xf numFmtId="3" fontId="70" fillId="0" borderId="5" xfId="305" applyNumberFormat="1" applyFont="1" applyFill="1" applyBorder="1" applyAlignment="1">
      <alignment horizontal="center" vertical="center"/>
    </xf>
    <xf numFmtId="3" fontId="73" fillId="0" borderId="0" xfId="305" applyNumberFormat="1" applyFont="1" applyFill="1" applyAlignment="1">
      <alignment vertical="center"/>
    </xf>
    <xf numFmtId="0" fontId="73" fillId="0" borderId="0" xfId="305" applyFont="1" applyFill="1" applyAlignment="1">
      <alignment vertical="center"/>
    </xf>
    <xf numFmtId="0" fontId="81" fillId="0" borderId="0" xfId="305" applyFont="1" applyFill="1"/>
    <xf numFmtId="0" fontId="81" fillId="0" borderId="5" xfId="305" applyFont="1" applyFill="1" applyBorder="1" applyAlignment="1">
      <alignment horizontal="left" vertical="center" wrapText="1"/>
    </xf>
    <xf numFmtId="3" fontId="81" fillId="0" borderId="5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166" fontId="81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3" fontId="81" fillId="0" borderId="0" xfId="305" applyNumberFormat="1" applyFont="1" applyFill="1"/>
    <xf numFmtId="0" fontId="81" fillId="0" borderId="0" xfId="305" applyFont="1" applyFill="1" applyAlignment="1">
      <alignment horizontal="center" vertical="top"/>
    </xf>
    <xf numFmtId="0" fontId="81" fillId="0" borderId="5" xfId="305" applyFont="1" applyFill="1" applyBorder="1" applyAlignment="1">
      <alignment horizontal="left" vertical="center"/>
    </xf>
    <xf numFmtId="0" fontId="81" fillId="0" borderId="1" xfId="305" applyFont="1" applyFill="1" applyBorder="1" applyAlignment="1">
      <alignment horizontal="left" vertical="center"/>
    </xf>
    <xf numFmtId="3" fontId="81" fillId="0" borderId="1" xfId="305" applyNumberFormat="1" applyFont="1" applyFill="1" applyBorder="1" applyAlignment="1">
      <alignment horizontal="center" vertical="center"/>
    </xf>
    <xf numFmtId="3" fontId="75" fillId="0" borderId="1" xfId="305" applyNumberFormat="1" applyFont="1" applyFill="1" applyBorder="1" applyAlignment="1">
      <alignment horizontal="center" vertical="center"/>
    </xf>
    <xf numFmtId="166" fontId="81" fillId="0" borderId="1" xfId="305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77" fillId="0" borderId="1" xfId="305" applyNumberFormat="1" applyFont="1" applyFill="1" applyBorder="1" applyAlignment="1">
      <alignment horizontal="center" vertical="center"/>
    </xf>
    <xf numFmtId="3" fontId="73" fillId="0" borderId="5" xfId="305" applyNumberFormat="1" applyFont="1" applyFill="1" applyBorder="1" applyAlignment="1">
      <alignment vertical="center"/>
    </xf>
    <xf numFmtId="3" fontId="81" fillId="0" borderId="5" xfId="305" applyNumberFormat="1" applyFont="1" applyFill="1" applyBorder="1"/>
    <xf numFmtId="0" fontId="81" fillId="0" borderId="5" xfId="305" applyFont="1" applyFill="1" applyBorder="1"/>
    <xf numFmtId="0" fontId="68" fillId="0" borderId="0" xfId="305" applyFont="1" applyFill="1"/>
    <xf numFmtId="0" fontId="76" fillId="0" borderId="0" xfId="303" applyFont="1" applyFill="1"/>
    <xf numFmtId="0" fontId="82" fillId="0" borderId="0" xfId="303" applyFont="1" applyFill="1"/>
    <xf numFmtId="0" fontId="70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3" fillId="0" borderId="0" xfId="305" applyFont="1" applyFill="1" applyBorder="1" applyAlignment="1">
      <alignment vertical="top" wrapText="1"/>
    </xf>
    <xf numFmtId="0" fontId="67" fillId="0" borderId="0" xfId="305" applyFont="1" applyFill="1" applyBorder="1" applyAlignment="1">
      <alignment horizontal="center" vertical="top"/>
    </xf>
    <xf numFmtId="0" fontId="83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3" fillId="0" borderId="5" xfId="305" applyFont="1" applyFill="1" applyBorder="1" applyAlignment="1">
      <alignment horizontal="center" vertical="center" wrapText="1"/>
    </xf>
    <xf numFmtId="0" fontId="72" fillId="0" borderId="2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85" fillId="0" borderId="5" xfId="305" applyFont="1" applyFill="1" applyBorder="1" applyAlignment="1">
      <alignment horizontal="center" vertical="center" wrapText="1"/>
    </xf>
    <xf numFmtId="1" fontId="85" fillId="0" borderId="5" xfId="305" applyNumberFormat="1" applyFont="1" applyFill="1" applyBorder="1" applyAlignment="1">
      <alignment horizontal="center" vertical="center" wrapText="1"/>
    </xf>
    <xf numFmtId="1" fontId="71" fillId="0" borderId="5" xfId="305" applyNumberFormat="1" applyFont="1" applyFill="1" applyBorder="1" applyAlignment="1">
      <alignment horizontal="center" vertical="center" wrapText="1"/>
    </xf>
    <xf numFmtId="0" fontId="85" fillId="0" borderId="0" xfId="305" applyFont="1" applyFill="1" applyAlignment="1">
      <alignment vertical="center" wrapText="1"/>
    </xf>
    <xf numFmtId="0" fontId="81" fillId="0" borderId="5" xfId="305" applyFont="1" applyFill="1" applyBorder="1" applyAlignment="1">
      <alignment wrapText="1"/>
    </xf>
    <xf numFmtId="0" fontId="6" fillId="0" borderId="5" xfId="304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3" fillId="0" borderId="0" xfId="305" applyNumberFormat="1" applyFont="1" applyFill="1" applyAlignment="1">
      <alignment horizontal="center" vertical="center"/>
    </xf>
    <xf numFmtId="0" fontId="81" fillId="0" borderId="1" xfId="305" applyFont="1" applyFill="1" applyBorder="1"/>
    <xf numFmtId="0" fontId="6" fillId="0" borderId="1" xfId="304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6" fillId="0" borderId="0" xfId="305" applyFont="1" applyFill="1" applyBorder="1" applyAlignment="1">
      <alignment vertical="top" wrapText="1"/>
    </xf>
    <xf numFmtId="0" fontId="73" fillId="0" borderId="2" xfId="305" applyFont="1" applyFill="1" applyBorder="1" applyAlignment="1">
      <alignment horizontal="center" vertical="center" wrapText="1"/>
    </xf>
    <xf numFmtId="0" fontId="88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1" fillId="0" borderId="0" xfId="305" applyFont="1" applyFill="1" applyAlignment="1">
      <alignment vertical="center" wrapText="1"/>
    </xf>
    <xf numFmtId="3" fontId="35" fillId="0" borderId="5" xfId="302" applyNumberFormat="1" applyFont="1" applyFill="1" applyBorder="1" applyAlignment="1">
      <alignment horizontal="center" vertical="center"/>
    </xf>
    <xf numFmtId="49" fontId="81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/>
    </xf>
    <xf numFmtId="49" fontId="81" fillId="0" borderId="5" xfId="305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49" fontId="6" fillId="0" borderId="5" xfId="302" applyNumberFormat="1" applyFont="1" applyFill="1" applyBorder="1" applyAlignment="1">
      <alignment horizontal="center"/>
    </xf>
    <xf numFmtId="49" fontId="81" fillId="0" borderId="0" xfId="305" applyNumberFormat="1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76" fillId="0" borderId="7" xfId="303" applyFont="1" applyFill="1" applyBorder="1" applyAlignment="1">
      <alignment horizontal="left" wrapText="1"/>
    </xf>
    <xf numFmtId="0" fontId="76" fillId="0" borderId="0" xfId="303" applyFont="1" applyFill="1" applyAlignment="1">
      <alignment horizontal="left" wrapText="1"/>
    </xf>
    <xf numFmtId="0" fontId="63" fillId="0" borderId="0" xfId="305" applyFont="1" applyFill="1" applyBorder="1" applyAlignment="1">
      <alignment horizontal="center" vertical="center" wrapText="1"/>
    </xf>
    <xf numFmtId="0" fontId="69" fillId="0" borderId="9" xfId="305" applyFont="1" applyFill="1" applyBorder="1" applyAlignment="1">
      <alignment horizontal="center" vertical="top"/>
    </xf>
    <xf numFmtId="0" fontId="69" fillId="0" borderId="9" xfId="305" applyFont="1" applyFill="1" applyBorder="1" applyAlignment="1">
      <alignment horizontal="right" vertical="top"/>
    </xf>
    <xf numFmtId="0" fontId="71" fillId="0" borderId="5" xfId="305" applyFont="1" applyFill="1" applyBorder="1" applyAlignment="1">
      <alignment horizontal="center" vertical="center" wrapText="1"/>
    </xf>
    <xf numFmtId="0" fontId="73" fillId="0" borderId="2" xfId="305" applyFont="1" applyFill="1" applyBorder="1" applyAlignment="1">
      <alignment horizontal="center" vertical="center" wrapText="1"/>
    </xf>
    <xf numFmtId="0" fontId="73" fillId="0" borderId="10" xfId="305" applyFont="1" applyFill="1" applyBorder="1" applyAlignment="1">
      <alignment horizontal="center" vertical="center" wrapText="1"/>
    </xf>
    <xf numFmtId="0" fontId="73" fillId="0" borderId="3" xfId="305" applyFont="1" applyFill="1" applyBorder="1" applyAlignment="1">
      <alignment horizontal="center" vertical="center" wrapText="1"/>
    </xf>
    <xf numFmtId="0" fontId="63" fillId="0" borderId="0" xfId="305" applyFont="1" applyFill="1" applyBorder="1" applyAlignment="1">
      <alignment horizontal="center" vertical="top" wrapText="1"/>
    </xf>
    <xf numFmtId="0" fontId="71" fillId="0" borderId="1" xfId="305" applyFont="1" applyFill="1" applyBorder="1" applyAlignment="1">
      <alignment horizontal="center" vertical="center" wrapText="1"/>
    </xf>
    <xf numFmtId="0" fontId="71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89" fillId="0" borderId="9" xfId="3" applyFont="1" applyFill="1" applyBorder="1" applyAlignment="1">
      <alignment horizontal="center" vertical="top" wrapText="1"/>
    </xf>
    <xf numFmtId="0" fontId="76" fillId="0" borderId="7" xfId="303" applyFont="1" applyFill="1" applyBorder="1" applyAlignment="1">
      <alignment horizontal="center" vertical="top" wrapText="1"/>
    </xf>
    <xf numFmtId="0" fontId="76" fillId="0" borderId="0" xfId="303" applyFont="1" applyFill="1" applyAlignment="1">
      <alignment horizontal="center" vertical="top" wrapText="1"/>
    </xf>
    <xf numFmtId="0" fontId="86" fillId="0" borderId="0" xfId="305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I8" sqref="I8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4.44140625" style="73" customWidth="1"/>
    <col min="4" max="5" width="11.5546875" style="1" customWidth="1"/>
    <col min="6" max="16384" width="8" style="1"/>
  </cols>
  <sheetData>
    <row r="1" spans="1:11" ht="78" customHeight="1">
      <c r="A1" s="326" t="s">
        <v>104</v>
      </c>
      <c r="B1" s="326"/>
      <c r="C1" s="326"/>
      <c r="D1" s="326"/>
      <c r="E1" s="326"/>
    </row>
    <row r="2" spans="1:11" ht="17.25" customHeight="1">
      <c r="A2" s="326"/>
      <c r="B2" s="326"/>
      <c r="C2" s="326"/>
      <c r="D2" s="326"/>
      <c r="E2" s="326"/>
    </row>
    <row r="3" spans="1:11" s="2" customFormat="1" ht="23.25" customHeight="1">
      <c r="A3" s="319" t="s">
        <v>0</v>
      </c>
      <c r="B3" s="327" t="s">
        <v>105</v>
      </c>
      <c r="C3" s="327" t="s">
        <v>106</v>
      </c>
      <c r="D3" s="322" t="s">
        <v>1</v>
      </c>
      <c r="E3" s="323"/>
    </row>
    <row r="4" spans="1:11" s="2" customFormat="1" ht="27.75" customHeight="1">
      <c r="A4" s="320"/>
      <c r="B4" s="328"/>
      <c r="C4" s="328"/>
      <c r="D4" s="3" t="s">
        <v>2</v>
      </c>
      <c r="E4" s="4" t="s">
        <v>107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108</v>
      </c>
      <c r="B6" s="19" t="s">
        <v>109</v>
      </c>
      <c r="C6" s="19">
        <v>6621</v>
      </c>
      <c r="D6" s="9" t="s">
        <v>109</v>
      </c>
      <c r="E6" s="20" t="s">
        <v>109</v>
      </c>
      <c r="K6" s="10"/>
    </row>
    <row r="7" spans="1:11" s="2" customFormat="1" ht="31.5" customHeight="1">
      <c r="A7" s="220" t="s">
        <v>110</v>
      </c>
      <c r="B7" s="19">
        <v>9414</v>
      </c>
      <c r="C7" s="19">
        <v>6268</v>
      </c>
      <c r="D7" s="9">
        <f t="shared" ref="D7:D11" si="0">C7/B7*100</f>
        <v>66.581686849373284</v>
      </c>
      <c r="E7" s="20">
        <f t="shared" ref="E7:E11" si="1">C7-B7</f>
        <v>-3146</v>
      </c>
      <c r="K7" s="10"/>
    </row>
    <row r="8" spans="1:11" s="2" customFormat="1" ht="45" customHeight="1">
      <c r="A8" s="11" t="s">
        <v>111</v>
      </c>
      <c r="B8" s="19">
        <v>1852</v>
      </c>
      <c r="C8" s="19">
        <v>892</v>
      </c>
      <c r="D8" s="9">
        <f t="shared" si="0"/>
        <v>48.16414686825054</v>
      </c>
      <c r="E8" s="20">
        <f t="shared" si="1"/>
        <v>-960</v>
      </c>
      <c r="K8" s="10"/>
    </row>
    <row r="9" spans="1:11" s="2" customFormat="1" ht="35.25" customHeight="1">
      <c r="A9" s="12" t="s">
        <v>112</v>
      </c>
      <c r="B9" s="19">
        <v>327</v>
      </c>
      <c r="C9" s="19">
        <v>183</v>
      </c>
      <c r="D9" s="9">
        <f t="shared" si="0"/>
        <v>55.963302752293572</v>
      </c>
      <c r="E9" s="20">
        <f t="shared" si="1"/>
        <v>-144</v>
      </c>
      <c r="K9" s="10"/>
    </row>
    <row r="10" spans="1:11" s="2" customFormat="1" ht="45.75" customHeight="1">
      <c r="A10" s="12" t="s">
        <v>77</v>
      </c>
      <c r="B10" s="19">
        <v>624</v>
      </c>
      <c r="C10" s="19">
        <v>240</v>
      </c>
      <c r="D10" s="9">
        <f t="shared" si="0"/>
        <v>38.461538461538467</v>
      </c>
      <c r="E10" s="20">
        <f t="shared" si="1"/>
        <v>-384</v>
      </c>
      <c r="K10" s="10"/>
    </row>
    <row r="11" spans="1:11" s="2" customFormat="1" ht="55.5" customHeight="1">
      <c r="A11" s="12" t="s">
        <v>78</v>
      </c>
      <c r="B11" s="19">
        <v>7881</v>
      </c>
      <c r="C11" s="19">
        <v>5073</v>
      </c>
      <c r="D11" s="9">
        <f t="shared" si="0"/>
        <v>64.370003806623515</v>
      </c>
      <c r="E11" s="20">
        <f t="shared" si="1"/>
        <v>-2808</v>
      </c>
      <c r="K11" s="10"/>
    </row>
    <row r="12" spans="1:11" s="2" customFormat="1" ht="12.75" customHeight="1">
      <c r="A12" s="315" t="s">
        <v>9</v>
      </c>
      <c r="B12" s="316"/>
      <c r="C12" s="316"/>
      <c r="D12" s="316"/>
      <c r="E12" s="316"/>
      <c r="K12" s="10"/>
    </row>
    <row r="13" spans="1:11" s="2" customFormat="1" ht="15" customHeight="1">
      <c r="A13" s="317"/>
      <c r="B13" s="318"/>
      <c r="C13" s="318"/>
      <c r="D13" s="318"/>
      <c r="E13" s="318"/>
      <c r="K13" s="10"/>
    </row>
    <row r="14" spans="1:11" s="2" customFormat="1" ht="24" customHeight="1">
      <c r="A14" s="319" t="s">
        <v>0</v>
      </c>
      <c r="B14" s="321" t="s">
        <v>113</v>
      </c>
      <c r="C14" s="321" t="s">
        <v>114</v>
      </c>
      <c r="D14" s="322" t="s">
        <v>1</v>
      </c>
      <c r="E14" s="323"/>
      <c r="K14" s="10"/>
    </row>
    <row r="15" spans="1:11" ht="35.25" customHeight="1">
      <c r="A15" s="320"/>
      <c r="B15" s="321"/>
      <c r="C15" s="321"/>
      <c r="D15" s="3" t="s">
        <v>2</v>
      </c>
      <c r="E15" s="4" t="s">
        <v>115</v>
      </c>
      <c r="K15" s="10"/>
    </row>
    <row r="16" spans="1:11" ht="27.75" customHeight="1">
      <c r="A16" s="8" t="s">
        <v>116</v>
      </c>
      <c r="B16" s="221" t="s">
        <v>109</v>
      </c>
      <c r="C16" s="19">
        <v>2621</v>
      </c>
      <c r="D16" s="198" t="s">
        <v>109</v>
      </c>
      <c r="E16" s="222" t="s">
        <v>109</v>
      </c>
      <c r="K16" s="10"/>
    </row>
    <row r="17" spans="1:11" ht="25.5" customHeight="1">
      <c r="A17" s="223" t="s">
        <v>110</v>
      </c>
      <c r="B17" s="19">
        <v>3542</v>
      </c>
      <c r="C17" s="19">
        <v>2550</v>
      </c>
      <c r="D17" s="198">
        <f>C17/B17*100</f>
        <v>71.993224167137214</v>
      </c>
      <c r="E17" s="21">
        <f>C17-B17</f>
        <v>-992</v>
      </c>
      <c r="K17" s="10"/>
    </row>
    <row r="18" spans="1:11" ht="33.75" customHeight="1">
      <c r="A18" s="13" t="s">
        <v>117</v>
      </c>
      <c r="B18" s="19">
        <v>2848</v>
      </c>
      <c r="C18" s="19">
        <v>2135</v>
      </c>
      <c r="D18" s="198">
        <f>C18/B18*100</f>
        <v>74.964887640449433</v>
      </c>
      <c r="E18" s="21">
        <f>C18-B18</f>
        <v>-713</v>
      </c>
      <c r="K18" s="10"/>
    </row>
    <row r="19" spans="1:11">
      <c r="A19" s="324" t="s">
        <v>118</v>
      </c>
      <c r="B19" s="324"/>
      <c r="C19" s="324"/>
      <c r="D19" s="324"/>
      <c r="E19" s="324"/>
    </row>
    <row r="20" spans="1:11">
      <c r="A20" s="325"/>
      <c r="B20" s="325"/>
      <c r="C20" s="325"/>
      <c r="D20" s="325"/>
      <c r="E20" s="325"/>
    </row>
    <row r="21" spans="1:11">
      <c r="A21" s="325"/>
      <c r="B21" s="325"/>
      <c r="C21" s="325"/>
      <c r="D21" s="325"/>
      <c r="E21" s="325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P9" sqref="P9:P29"/>
    </sheetView>
  </sheetViews>
  <sheetFormatPr defaultRowHeight="15.6"/>
  <cols>
    <col min="1" max="1" width="31.6640625" style="46" customWidth="1"/>
    <col min="2" max="2" width="11.6640625" style="46" customWidth="1"/>
    <col min="3" max="3" width="9.44140625" style="44" customWidth="1"/>
    <col min="4" max="4" width="9.33203125" style="44" customWidth="1"/>
    <col min="5" max="5" width="8.109375" style="47" customWidth="1"/>
    <col min="6" max="6" width="9.5546875" style="44" customWidth="1"/>
    <col min="7" max="7" width="9.33203125" style="44" customWidth="1"/>
    <col min="8" max="8" width="8.88671875" style="47" customWidth="1"/>
    <col min="9" max="9" width="8.109375" style="44" customWidth="1"/>
    <col min="10" max="10" width="8.33203125" style="44" customWidth="1"/>
    <col min="11" max="12" width="8.33203125" style="47" customWidth="1"/>
    <col min="13" max="13" width="8.88671875" style="47" customWidth="1"/>
    <col min="14" max="14" width="8.44140625" style="47" customWidth="1"/>
    <col min="15" max="15" width="8.5546875" style="44" customWidth="1"/>
    <col min="16" max="16" width="8.109375" style="44" customWidth="1"/>
    <col min="17" max="17" width="8.33203125" style="47" customWidth="1"/>
    <col min="18" max="18" width="12.6640625" style="47" customWidth="1"/>
    <col min="19" max="19" width="10.44140625" style="44" customWidth="1"/>
    <col min="20" max="20" width="8.88671875" style="44" customWidth="1"/>
    <col min="21" max="21" width="8.6640625" style="47" customWidth="1"/>
    <col min="22" max="22" width="9.44140625" style="44" customWidth="1"/>
    <col min="23" max="23" width="8.6640625" style="45" customWidth="1"/>
    <col min="24" max="24" width="9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79" width="9.109375" style="44"/>
    <col min="16380" max="16384" width="9.109375" style="44" customWidth="1"/>
  </cols>
  <sheetData>
    <row r="1" spans="1:25" s="29" customFormat="1" ht="50.4" customHeight="1">
      <c r="A1" s="24"/>
      <c r="B1" s="24"/>
      <c r="C1" s="347" t="s">
        <v>101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26"/>
      <c r="P1" s="26"/>
      <c r="Q1" s="27"/>
      <c r="R1" s="27"/>
      <c r="S1" s="26"/>
      <c r="T1" s="26"/>
      <c r="U1" s="28"/>
      <c r="W1" s="55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2" t="s">
        <v>13</v>
      </c>
      <c r="O2" s="26"/>
      <c r="P2" s="26"/>
      <c r="Q2" s="27"/>
      <c r="R2" s="27"/>
      <c r="S2" s="26"/>
      <c r="T2" s="26"/>
      <c r="U2" s="28"/>
      <c r="W2" s="55"/>
      <c r="X2" s="162" t="s">
        <v>13</v>
      </c>
    </row>
    <row r="3" spans="1:25" s="29" customFormat="1" ht="27.75" customHeight="1">
      <c r="A3" s="367"/>
      <c r="B3" s="386" t="s">
        <v>91</v>
      </c>
      <c r="C3" s="376" t="s">
        <v>68</v>
      </c>
      <c r="D3" s="377"/>
      <c r="E3" s="378"/>
      <c r="F3" s="385" t="s">
        <v>44</v>
      </c>
      <c r="G3" s="385"/>
      <c r="H3" s="385"/>
      <c r="I3" s="376" t="s">
        <v>41</v>
      </c>
      <c r="J3" s="377"/>
      <c r="K3" s="378"/>
      <c r="L3" s="376" t="s">
        <v>42</v>
      </c>
      <c r="M3" s="377"/>
      <c r="N3" s="378"/>
      <c r="O3" s="376" t="s">
        <v>14</v>
      </c>
      <c r="P3" s="377"/>
      <c r="Q3" s="377"/>
      <c r="R3" s="395" t="s">
        <v>90</v>
      </c>
      <c r="S3" s="389" t="s">
        <v>43</v>
      </c>
      <c r="T3" s="386"/>
      <c r="U3" s="390"/>
      <c r="V3" s="376" t="s">
        <v>15</v>
      </c>
      <c r="W3" s="377"/>
      <c r="X3" s="378"/>
    </row>
    <row r="4" spans="1:25" s="33" customFormat="1" ht="46.5" customHeight="1">
      <c r="A4" s="368"/>
      <c r="B4" s="387"/>
      <c r="C4" s="379"/>
      <c r="D4" s="380"/>
      <c r="E4" s="381"/>
      <c r="F4" s="385"/>
      <c r="G4" s="385"/>
      <c r="H4" s="385"/>
      <c r="I4" s="380"/>
      <c r="J4" s="380"/>
      <c r="K4" s="381"/>
      <c r="L4" s="379"/>
      <c r="M4" s="380"/>
      <c r="N4" s="381"/>
      <c r="O4" s="379"/>
      <c r="P4" s="380"/>
      <c r="Q4" s="380"/>
      <c r="R4" s="396"/>
      <c r="S4" s="391"/>
      <c r="T4" s="387"/>
      <c r="U4" s="392"/>
      <c r="V4" s="379"/>
      <c r="W4" s="380"/>
      <c r="X4" s="381"/>
    </row>
    <row r="5" spans="1:25" s="33" customFormat="1" ht="9" customHeight="1">
      <c r="A5" s="368"/>
      <c r="B5" s="388"/>
      <c r="C5" s="382"/>
      <c r="D5" s="383"/>
      <c r="E5" s="384"/>
      <c r="F5" s="385"/>
      <c r="G5" s="385"/>
      <c r="H5" s="385"/>
      <c r="I5" s="383"/>
      <c r="J5" s="383"/>
      <c r="K5" s="384"/>
      <c r="L5" s="382"/>
      <c r="M5" s="383"/>
      <c r="N5" s="384"/>
      <c r="O5" s="382"/>
      <c r="P5" s="383"/>
      <c r="Q5" s="383"/>
      <c r="R5" s="397"/>
      <c r="S5" s="393"/>
      <c r="T5" s="388"/>
      <c r="U5" s="394"/>
      <c r="V5" s="382"/>
      <c r="W5" s="383"/>
      <c r="X5" s="384"/>
    </row>
    <row r="6" spans="1:25" s="33" customFormat="1" ht="21.6" customHeight="1">
      <c r="A6" s="369"/>
      <c r="B6" s="164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69" t="s">
        <v>54</v>
      </c>
      <c r="B8" s="200">
        <f>SUM(B9:B29)</f>
        <v>9364</v>
      </c>
      <c r="C8" s="168">
        <f>SUM(C9:C29)</f>
        <v>12053</v>
      </c>
      <c r="D8" s="168">
        <f>SUM(D9:D29)</f>
        <v>8114</v>
      </c>
      <c r="E8" s="169">
        <f>D8/C8*100</f>
        <v>67.319339583506178</v>
      </c>
      <c r="F8" s="168">
        <f>SUM(F9:F29)</f>
        <v>3431</v>
      </c>
      <c r="G8" s="168">
        <f>SUM(G9:G29)</f>
        <v>1930</v>
      </c>
      <c r="H8" s="169">
        <f>G8/F8*100</f>
        <v>56.251821626348011</v>
      </c>
      <c r="I8" s="168">
        <f>SUM(I9:I29)</f>
        <v>594</v>
      </c>
      <c r="J8" s="168">
        <f>SUM(J9:J29)</f>
        <v>366</v>
      </c>
      <c r="K8" s="169">
        <f>J8/I8*100</f>
        <v>61.616161616161612</v>
      </c>
      <c r="L8" s="168">
        <f>SUM(L9:L30)</f>
        <v>854</v>
      </c>
      <c r="M8" s="168">
        <f>SUM(M9:M29)</f>
        <v>268</v>
      </c>
      <c r="N8" s="169">
        <f>M8/L8*100</f>
        <v>31.381733021077284</v>
      </c>
      <c r="O8" s="168">
        <f>SUM(O9:O29)</f>
        <v>9661</v>
      </c>
      <c r="P8" s="168">
        <f>SUM(P9:P29)</f>
        <v>6568</v>
      </c>
      <c r="Q8" s="169">
        <f t="shared" ref="Q8:Q29" si="0">P8/O8*100</f>
        <v>67.984680674878376</v>
      </c>
      <c r="R8" s="168">
        <f>SUM(R9:R29)</f>
        <v>3057</v>
      </c>
      <c r="S8" s="168">
        <f t="shared" ref="S8:T8" si="1">SUM(S9:S29)</f>
        <v>3358</v>
      </c>
      <c r="T8" s="168">
        <f t="shared" si="1"/>
        <v>2805</v>
      </c>
      <c r="U8" s="169">
        <f>T8/S8*100</f>
        <v>83.53186420488386</v>
      </c>
      <c r="V8" s="168">
        <f>SUM(V9:V29)</f>
        <v>2466</v>
      </c>
      <c r="W8" s="170">
        <f>SUM(W9:W29)</f>
        <v>2239</v>
      </c>
      <c r="X8" s="171">
        <f>W8/V8*100</f>
        <v>90.794809407948094</v>
      </c>
    </row>
    <row r="9" spans="1:25" ht="30.75" customHeight="1">
      <c r="A9" s="52" t="s">
        <v>19</v>
      </c>
      <c r="B9" s="194">
        <v>1966</v>
      </c>
      <c r="C9" s="166">
        <v>2021</v>
      </c>
      <c r="D9" s="166">
        <v>1425</v>
      </c>
      <c r="E9" s="169">
        <f t="shared" ref="E9:E29" si="2">D9/C9*100</f>
        <v>70.509648688767939</v>
      </c>
      <c r="F9" s="167">
        <v>364</v>
      </c>
      <c r="G9" s="167">
        <v>325</v>
      </c>
      <c r="H9" s="169">
        <f t="shared" ref="H9:H29" si="3">G9/F9*100</f>
        <v>89.285714285714292</v>
      </c>
      <c r="I9" s="166">
        <v>69</v>
      </c>
      <c r="J9" s="166">
        <v>46</v>
      </c>
      <c r="K9" s="169">
        <f t="shared" ref="K9:K29" si="4">J9/I9*100</f>
        <v>66.666666666666657</v>
      </c>
      <c r="L9" s="167">
        <v>70</v>
      </c>
      <c r="M9" s="167">
        <v>42</v>
      </c>
      <c r="N9" s="169">
        <f t="shared" ref="N9:N29" si="5">M9/L9*100</f>
        <v>60</v>
      </c>
      <c r="O9" s="166">
        <v>1551</v>
      </c>
      <c r="P9" s="167">
        <v>1126</v>
      </c>
      <c r="Q9" s="169">
        <f t="shared" si="0"/>
        <v>72.598323662153447</v>
      </c>
      <c r="R9" s="167">
        <v>537</v>
      </c>
      <c r="S9" s="215">
        <v>449</v>
      </c>
      <c r="T9" s="177">
        <v>433</v>
      </c>
      <c r="U9" s="169">
        <f t="shared" ref="U9:U29" si="6">T9/S9*100</f>
        <v>96.436525612472153</v>
      </c>
      <c r="V9" s="166">
        <v>347</v>
      </c>
      <c r="W9" s="178">
        <v>360</v>
      </c>
      <c r="X9" s="171">
        <f t="shared" ref="X9:X29" si="7">W9/V9*100</f>
        <v>103.74639769452449</v>
      </c>
      <c r="Y9" s="43"/>
    </row>
    <row r="10" spans="1:25" ht="33.75" customHeight="1">
      <c r="A10" s="52" t="s">
        <v>20</v>
      </c>
      <c r="B10" s="194">
        <v>1252</v>
      </c>
      <c r="C10" s="166">
        <v>1825</v>
      </c>
      <c r="D10" s="166">
        <v>1196</v>
      </c>
      <c r="E10" s="169">
        <f t="shared" si="2"/>
        <v>65.534246575342465</v>
      </c>
      <c r="F10" s="167">
        <v>442</v>
      </c>
      <c r="G10" s="167">
        <v>152</v>
      </c>
      <c r="H10" s="169">
        <f t="shared" si="3"/>
        <v>34.389140271493211</v>
      </c>
      <c r="I10" s="166">
        <v>64</v>
      </c>
      <c r="J10" s="166">
        <v>26</v>
      </c>
      <c r="K10" s="169">
        <f t="shared" si="4"/>
        <v>40.625</v>
      </c>
      <c r="L10" s="167">
        <v>92</v>
      </c>
      <c r="M10" s="167">
        <v>29</v>
      </c>
      <c r="N10" s="169">
        <f t="shared" si="5"/>
        <v>31.521739130434785</v>
      </c>
      <c r="O10" s="166">
        <v>1074</v>
      </c>
      <c r="P10" s="167">
        <v>923</v>
      </c>
      <c r="Q10" s="169">
        <f t="shared" si="0"/>
        <v>85.940409683426438</v>
      </c>
      <c r="R10" s="167">
        <v>502</v>
      </c>
      <c r="S10" s="215">
        <v>530</v>
      </c>
      <c r="T10" s="177">
        <v>495</v>
      </c>
      <c r="U10" s="169">
        <f t="shared" si="6"/>
        <v>93.396226415094347</v>
      </c>
      <c r="V10" s="166">
        <v>366</v>
      </c>
      <c r="W10" s="178">
        <v>396</v>
      </c>
      <c r="X10" s="171">
        <f t="shared" si="7"/>
        <v>108.19672131147541</v>
      </c>
      <c r="Y10" s="43"/>
    </row>
    <row r="11" spans="1:25" ht="16.5" customHeight="1">
      <c r="A11" s="41" t="s">
        <v>21</v>
      </c>
      <c r="B11" s="195">
        <v>602</v>
      </c>
      <c r="C11" s="166">
        <v>826</v>
      </c>
      <c r="D11" s="166">
        <v>485</v>
      </c>
      <c r="E11" s="169">
        <f t="shared" si="2"/>
        <v>58.71670702179177</v>
      </c>
      <c r="F11" s="167">
        <v>263</v>
      </c>
      <c r="G11" s="167">
        <v>136</v>
      </c>
      <c r="H11" s="169">
        <f t="shared" si="3"/>
        <v>51.71102661596958</v>
      </c>
      <c r="I11" s="166">
        <v>78</v>
      </c>
      <c r="J11" s="166">
        <v>41</v>
      </c>
      <c r="K11" s="169">
        <f t="shared" si="4"/>
        <v>52.564102564102569</v>
      </c>
      <c r="L11" s="167">
        <v>30</v>
      </c>
      <c r="M11" s="167">
        <v>8</v>
      </c>
      <c r="N11" s="169">
        <f t="shared" si="5"/>
        <v>26.666666666666668</v>
      </c>
      <c r="O11" s="166">
        <v>715</v>
      </c>
      <c r="P11" s="167">
        <v>415</v>
      </c>
      <c r="Q11" s="169">
        <f t="shared" si="0"/>
        <v>58.04195804195804</v>
      </c>
      <c r="R11" s="167">
        <v>194</v>
      </c>
      <c r="S11" s="215">
        <v>206</v>
      </c>
      <c r="T11" s="177">
        <v>165</v>
      </c>
      <c r="U11" s="169">
        <f t="shared" si="6"/>
        <v>80.097087378640779</v>
      </c>
      <c r="V11" s="166">
        <v>136</v>
      </c>
      <c r="W11" s="178">
        <v>126</v>
      </c>
      <c r="X11" s="171">
        <f t="shared" si="7"/>
        <v>92.64705882352942</v>
      </c>
      <c r="Y11" s="43"/>
    </row>
    <row r="12" spans="1:25" ht="16.5" customHeight="1">
      <c r="A12" s="41" t="s">
        <v>22</v>
      </c>
      <c r="B12" s="195">
        <v>624</v>
      </c>
      <c r="C12" s="166">
        <v>788</v>
      </c>
      <c r="D12" s="166">
        <v>469</v>
      </c>
      <c r="E12" s="169">
        <f t="shared" si="2"/>
        <v>59.517766497461935</v>
      </c>
      <c r="F12" s="167">
        <v>220</v>
      </c>
      <c r="G12" s="167">
        <v>123</v>
      </c>
      <c r="H12" s="169">
        <f t="shared" si="3"/>
        <v>55.909090909090907</v>
      </c>
      <c r="I12" s="166">
        <v>68</v>
      </c>
      <c r="J12" s="166">
        <v>44</v>
      </c>
      <c r="K12" s="169">
        <f t="shared" si="4"/>
        <v>64.705882352941174</v>
      </c>
      <c r="L12" s="167">
        <v>82</v>
      </c>
      <c r="M12" s="167">
        <v>20</v>
      </c>
      <c r="N12" s="169">
        <f t="shared" si="5"/>
        <v>24.390243902439025</v>
      </c>
      <c r="O12" s="166">
        <v>697</v>
      </c>
      <c r="P12" s="167">
        <v>424</v>
      </c>
      <c r="Q12" s="169">
        <f t="shared" si="0"/>
        <v>60.832137733142034</v>
      </c>
      <c r="R12" s="167">
        <v>210</v>
      </c>
      <c r="S12" s="215">
        <v>253</v>
      </c>
      <c r="T12" s="177">
        <v>167</v>
      </c>
      <c r="U12" s="169">
        <f t="shared" si="6"/>
        <v>66.007905138339922</v>
      </c>
      <c r="V12" s="166">
        <v>201</v>
      </c>
      <c r="W12" s="178">
        <v>139</v>
      </c>
      <c r="X12" s="171">
        <f t="shared" si="7"/>
        <v>69.154228855721385</v>
      </c>
      <c r="Y12" s="43"/>
    </row>
    <row r="13" spans="1:25" ht="16.5" customHeight="1">
      <c r="A13" s="41" t="s">
        <v>23</v>
      </c>
      <c r="B13" s="195">
        <v>311</v>
      </c>
      <c r="C13" s="166">
        <v>410</v>
      </c>
      <c r="D13" s="166">
        <v>300</v>
      </c>
      <c r="E13" s="169">
        <f t="shared" si="2"/>
        <v>73.170731707317074</v>
      </c>
      <c r="F13" s="167">
        <v>113</v>
      </c>
      <c r="G13" s="167">
        <v>66</v>
      </c>
      <c r="H13" s="169">
        <f t="shared" si="3"/>
        <v>58.407079646017699</v>
      </c>
      <c r="I13" s="166">
        <v>20</v>
      </c>
      <c r="J13" s="166">
        <v>4</v>
      </c>
      <c r="K13" s="169">
        <f t="shared" si="4"/>
        <v>20</v>
      </c>
      <c r="L13" s="167">
        <v>15</v>
      </c>
      <c r="M13" s="167">
        <v>6</v>
      </c>
      <c r="N13" s="169">
        <f t="shared" si="5"/>
        <v>40</v>
      </c>
      <c r="O13" s="166">
        <v>355</v>
      </c>
      <c r="P13" s="167">
        <v>278</v>
      </c>
      <c r="Q13" s="169">
        <f t="shared" si="0"/>
        <v>78.309859154929569</v>
      </c>
      <c r="R13" s="167">
        <v>135</v>
      </c>
      <c r="S13" s="215">
        <v>117</v>
      </c>
      <c r="T13" s="177">
        <v>129</v>
      </c>
      <c r="U13" s="169">
        <f t="shared" si="6"/>
        <v>110.25641025641026</v>
      </c>
      <c r="V13" s="166">
        <v>86</v>
      </c>
      <c r="W13" s="178">
        <v>98</v>
      </c>
      <c r="X13" s="171">
        <f t="shared" si="7"/>
        <v>113.95348837209302</v>
      </c>
      <c r="Y13" s="43"/>
    </row>
    <row r="14" spans="1:25" ht="16.5" customHeight="1">
      <c r="A14" s="41" t="s">
        <v>24</v>
      </c>
      <c r="B14" s="195">
        <v>147</v>
      </c>
      <c r="C14" s="166">
        <v>217</v>
      </c>
      <c r="D14" s="166">
        <v>140</v>
      </c>
      <c r="E14" s="169">
        <f t="shared" si="2"/>
        <v>64.516129032258064</v>
      </c>
      <c r="F14" s="167">
        <v>55</v>
      </c>
      <c r="G14" s="167">
        <v>39</v>
      </c>
      <c r="H14" s="169">
        <f t="shared" si="3"/>
        <v>70.909090909090907</v>
      </c>
      <c r="I14" s="166">
        <v>5</v>
      </c>
      <c r="J14" s="166">
        <v>3</v>
      </c>
      <c r="K14" s="169">
        <f t="shared" si="4"/>
        <v>60</v>
      </c>
      <c r="L14" s="167">
        <v>26</v>
      </c>
      <c r="M14" s="167">
        <v>13</v>
      </c>
      <c r="N14" s="169">
        <f t="shared" si="5"/>
        <v>50</v>
      </c>
      <c r="O14" s="166">
        <v>190</v>
      </c>
      <c r="P14" s="167">
        <v>122</v>
      </c>
      <c r="Q14" s="169">
        <f t="shared" si="0"/>
        <v>64.21052631578948</v>
      </c>
      <c r="R14" s="167">
        <v>48</v>
      </c>
      <c r="S14" s="215">
        <v>72</v>
      </c>
      <c r="T14" s="177">
        <v>47</v>
      </c>
      <c r="U14" s="169">
        <f t="shared" si="6"/>
        <v>65.277777777777786</v>
      </c>
      <c r="V14" s="166">
        <v>56</v>
      </c>
      <c r="W14" s="178">
        <v>40</v>
      </c>
      <c r="X14" s="171">
        <f t="shared" si="7"/>
        <v>71.428571428571431</v>
      </c>
      <c r="Y14" s="43"/>
    </row>
    <row r="15" spans="1:25" ht="16.5" customHeight="1">
      <c r="A15" s="41" t="s">
        <v>25</v>
      </c>
      <c r="B15" s="195">
        <v>280</v>
      </c>
      <c r="C15" s="166">
        <v>320</v>
      </c>
      <c r="D15" s="166">
        <v>255</v>
      </c>
      <c r="E15" s="169">
        <f t="shared" si="2"/>
        <v>79.6875</v>
      </c>
      <c r="F15" s="167">
        <v>78</v>
      </c>
      <c r="G15" s="167">
        <v>47</v>
      </c>
      <c r="H15" s="169">
        <f t="shared" si="3"/>
        <v>60.256410256410255</v>
      </c>
      <c r="I15" s="166">
        <v>15</v>
      </c>
      <c r="J15" s="166">
        <v>11</v>
      </c>
      <c r="K15" s="169">
        <f t="shared" si="4"/>
        <v>73.333333333333329</v>
      </c>
      <c r="L15" s="167">
        <v>19</v>
      </c>
      <c r="M15" s="167">
        <v>9</v>
      </c>
      <c r="N15" s="169">
        <f t="shared" si="5"/>
        <v>47.368421052631575</v>
      </c>
      <c r="O15" s="166">
        <v>294</v>
      </c>
      <c r="P15" s="167">
        <v>218</v>
      </c>
      <c r="Q15" s="169">
        <f t="shared" si="0"/>
        <v>74.149659863945587</v>
      </c>
      <c r="R15" s="167">
        <v>103</v>
      </c>
      <c r="S15" s="215">
        <v>112</v>
      </c>
      <c r="T15" s="177">
        <v>102</v>
      </c>
      <c r="U15" s="169">
        <f t="shared" si="6"/>
        <v>91.071428571428569</v>
      </c>
      <c r="V15" s="166">
        <v>91</v>
      </c>
      <c r="W15" s="178">
        <v>92</v>
      </c>
      <c r="X15" s="171">
        <f t="shared" si="7"/>
        <v>101.09890109890109</v>
      </c>
      <c r="Y15" s="43"/>
    </row>
    <row r="16" spans="1:25" ht="16.5" customHeight="1">
      <c r="A16" s="41" t="s">
        <v>26</v>
      </c>
      <c r="B16" s="195">
        <v>208</v>
      </c>
      <c r="C16" s="166">
        <v>299</v>
      </c>
      <c r="D16" s="166">
        <v>199</v>
      </c>
      <c r="E16" s="169">
        <f t="shared" si="2"/>
        <v>66.555183946488299</v>
      </c>
      <c r="F16" s="167">
        <v>107</v>
      </c>
      <c r="G16" s="167">
        <v>44</v>
      </c>
      <c r="H16" s="169">
        <f t="shared" si="3"/>
        <v>41.121495327102799</v>
      </c>
      <c r="I16" s="166">
        <v>28</v>
      </c>
      <c r="J16" s="166">
        <v>10</v>
      </c>
      <c r="K16" s="169">
        <f t="shared" si="4"/>
        <v>35.714285714285715</v>
      </c>
      <c r="L16" s="167">
        <v>32</v>
      </c>
      <c r="M16" s="167">
        <v>7</v>
      </c>
      <c r="N16" s="169">
        <f t="shared" si="5"/>
        <v>21.875</v>
      </c>
      <c r="O16" s="166">
        <v>239</v>
      </c>
      <c r="P16" s="167">
        <v>160</v>
      </c>
      <c r="Q16" s="169">
        <f t="shared" si="0"/>
        <v>66.945606694560666</v>
      </c>
      <c r="R16" s="167">
        <v>71</v>
      </c>
      <c r="S16" s="215">
        <v>87</v>
      </c>
      <c r="T16" s="177">
        <v>70</v>
      </c>
      <c r="U16" s="169">
        <f t="shared" si="6"/>
        <v>80.459770114942529</v>
      </c>
      <c r="V16" s="166">
        <v>75</v>
      </c>
      <c r="W16" s="178">
        <v>68</v>
      </c>
      <c r="X16" s="171">
        <f t="shared" si="7"/>
        <v>90.666666666666657</v>
      </c>
      <c r="Y16" s="43"/>
    </row>
    <row r="17" spans="1:25" ht="16.5" customHeight="1">
      <c r="A17" s="41" t="s">
        <v>27</v>
      </c>
      <c r="B17" s="195">
        <v>482</v>
      </c>
      <c r="C17" s="166">
        <v>624</v>
      </c>
      <c r="D17" s="166">
        <v>450</v>
      </c>
      <c r="E17" s="169">
        <f t="shared" si="2"/>
        <v>72.115384615384613</v>
      </c>
      <c r="F17" s="167">
        <v>230</v>
      </c>
      <c r="G17" s="167">
        <v>127</v>
      </c>
      <c r="H17" s="169">
        <f t="shared" si="3"/>
        <v>55.217391304347828</v>
      </c>
      <c r="I17" s="166">
        <v>16</v>
      </c>
      <c r="J17" s="166">
        <v>19</v>
      </c>
      <c r="K17" s="169">
        <f t="shared" si="4"/>
        <v>118.75</v>
      </c>
      <c r="L17" s="167">
        <v>42</v>
      </c>
      <c r="M17" s="167">
        <v>6</v>
      </c>
      <c r="N17" s="169">
        <f t="shared" si="5"/>
        <v>14.285714285714285</v>
      </c>
      <c r="O17" s="166">
        <v>489</v>
      </c>
      <c r="P17" s="167">
        <v>264</v>
      </c>
      <c r="Q17" s="169">
        <f t="shared" si="0"/>
        <v>53.987730061349694</v>
      </c>
      <c r="R17" s="167">
        <v>142</v>
      </c>
      <c r="S17" s="215">
        <v>191</v>
      </c>
      <c r="T17" s="177">
        <v>141</v>
      </c>
      <c r="U17" s="169">
        <f t="shared" si="6"/>
        <v>73.821989528795811</v>
      </c>
      <c r="V17" s="166">
        <v>140</v>
      </c>
      <c r="W17" s="178">
        <v>99</v>
      </c>
      <c r="X17" s="171">
        <f t="shared" si="7"/>
        <v>70.714285714285722</v>
      </c>
      <c r="Y17" s="43"/>
    </row>
    <row r="18" spans="1:25" ht="16.5" customHeight="1">
      <c r="A18" s="41" t="s">
        <v>28</v>
      </c>
      <c r="B18" s="195">
        <v>459</v>
      </c>
      <c r="C18" s="166">
        <v>569</v>
      </c>
      <c r="D18" s="166">
        <v>411</v>
      </c>
      <c r="E18" s="169">
        <f t="shared" si="2"/>
        <v>72.231985940246048</v>
      </c>
      <c r="F18" s="167">
        <v>119</v>
      </c>
      <c r="G18" s="167">
        <v>73</v>
      </c>
      <c r="H18" s="169">
        <f t="shared" si="3"/>
        <v>61.344537815126053</v>
      </c>
      <c r="I18" s="166">
        <v>69</v>
      </c>
      <c r="J18" s="166">
        <v>39</v>
      </c>
      <c r="K18" s="169">
        <f t="shared" si="4"/>
        <v>56.521739130434781</v>
      </c>
      <c r="L18" s="167">
        <v>26</v>
      </c>
      <c r="M18" s="167">
        <v>15</v>
      </c>
      <c r="N18" s="169">
        <f t="shared" si="5"/>
        <v>57.692307692307686</v>
      </c>
      <c r="O18" s="166">
        <v>436</v>
      </c>
      <c r="P18" s="167">
        <v>324</v>
      </c>
      <c r="Q18" s="169">
        <f t="shared" si="0"/>
        <v>74.311926605504581</v>
      </c>
      <c r="R18" s="167">
        <v>176</v>
      </c>
      <c r="S18" s="215">
        <v>185</v>
      </c>
      <c r="T18" s="177">
        <v>162</v>
      </c>
      <c r="U18" s="169">
        <f t="shared" si="6"/>
        <v>87.567567567567579</v>
      </c>
      <c r="V18" s="166">
        <v>93</v>
      </c>
      <c r="W18" s="178">
        <v>120</v>
      </c>
      <c r="X18" s="171">
        <f t="shared" si="7"/>
        <v>129.03225806451613</v>
      </c>
      <c r="Y18" s="43"/>
    </row>
    <row r="19" spans="1:25" ht="16.5" customHeight="1">
      <c r="A19" s="41" t="s">
        <v>29</v>
      </c>
      <c r="B19" s="195">
        <v>160</v>
      </c>
      <c r="C19" s="166">
        <v>186</v>
      </c>
      <c r="D19" s="166">
        <v>152</v>
      </c>
      <c r="E19" s="169">
        <f t="shared" si="2"/>
        <v>81.72043010752688</v>
      </c>
      <c r="F19" s="167">
        <v>69</v>
      </c>
      <c r="G19" s="167">
        <v>43</v>
      </c>
      <c r="H19" s="169">
        <f t="shared" si="3"/>
        <v>62.318840579710141</v>
      </c>
      <c r="I19" s="166">
        <v>15</v>
      </c>
      <c r="J19" s="166">
        <v>5</v>
      </c>
      <c r="K19" s="169">
        <f t="shared" si="4"/>
        <v>33.333333333333329</v>
      </c>
      <c r="L19" s="167">
        <v>13</v>
      </c>
      <c r="M19" s="167">
        <v>1</v>
      </c>
      <c r="N19" s="169">
        <f t="shared" si="5"/>
        <v>7.6923076923076925</v>
      </c>
      <c r="O19" s="166">
        <v>165</v>
      </c>
      <c r="P19" s="167">
        <v>103</v>
      </c>
      <c r="Q19" s="169">
        <f t="shared" si="0"/>
        <v>62.424242424242429</v>
      </c>
      <c r="R19" s="167">
        <v>52</v>
      </c>
      <c r="S19" s="215">
        <v>40</v>
      </c>
      <c r="T19" s="177">
        <v>51</v>
      </c>
      <c r="U19" s="169">
        <f t="shared" si="6"/>
        <v>127.49999999999999</v>
      </c>
      <c r="V19" s="166">
        <v>38</v>
      </c>
      <c r="W19" s="178">
        <v>48</v>
      </c>
      <c r="X19" s="171">
        <f t="shared" si="7"/>
        <v>126.31578947368421</v>
      </c>
      <c r="Y19" s="43"/>
    </row>
    <row r="20" spans="1:25" ht="16.5" customHeight="1">
      <c r="A20" s="41" t="s">
        <v>30</v>
      </c>
      <c r="B20" s="195">
        <v>644</v>
      </c>
      <c r="C20" s="166">
        <v>864</v>
      </c>
      <c r="D20" s="166">
        <v>620</v>
      </c>
      <c r="E20" s="169">
        <f t="shared" si="2"/>
        <v>71.759259259259252</v>
      </c>
      <c r="F20" s="167">
        <v>203</v>
      </c>
      <c r="G20" s="167">
        <v>94</v>
      </c>
      <c r="H20" s="169">
        <f t="shared" si="3"/>
        <v>46.305418719211822</v>
      </c>
      <c r="I20" s="166">
        <v>9</v>
      </c>
      <c r="J20" s="166">
        <v>19</v>
      </c>
      <c r="K20" s="169">
        <f t="shared" si="4"/>
        <v>211.11111111111111</v>
      </c>
      <c r="L20" s="167">
        <v>27</v>
      </c>
      <c r="M20" s="167">
        <v>6</v>
      </c>
      <c r="N20" s="169">
        <f t="shared" si="5"/>
        <v>22.222222222222221</v>
      </c>
      <c r="O20" s="166">
        <v>778</v>
      </c>
      <c r="P20" s="167">
        <v>490</v>
      </c>
      <c r="Q20" s="169">
        <f t="shared" si="0"/>
        <v>62.982005141388179</v>
      </c>
      <c r="R20" s="167">
        <v>256</v>
      </c>
      <c r="S20" s="215">
        <v>339</v>
      </c>
      <c r="T20" s="177">
        <v>254</v>
      </c>
      <c r="U20" s="169">
        <f t="shared" si="6"/>
        <v>74.926253687315636</v>
      </c>
      <c r="V20" s="166">
        <v>225</v>
      </c>
      <c r="W20" s="178">
        <v>167</v>
      </c>
      <c r="X20" s="171">
        <f t="shared" si="7"/>
        <v>74.222222222222229</v>
      </c>
      <c r="Y20" s="43"/>
    </row>
    <row r="21" spans="1:25" ht="16.5" customHeight="1">
      <c r="A21" s="41" t="s">
        <v>31</v>
      </c>
      <c r="B21" s="195">
        <v>159</v>
      </c>
      <c r="C21" s="166">
        <v>262</v>
      </c>
      <c r="D21" s="166">
        <v>159</v>
      </c>
      <c r="E21" s="169">
        <f t="shared" si="2"/>
        <v>60.687022900763353</v>
      </c>
      <c r="F21" s="167">
        <v>118</v>
      </c>
      <c r="G21" s="167">
        <v>64</v>
      </c>
      <c r="H21" s="169">
        <f t="shared" si="3"/>
        <v>54.237288135593218</v>
      </c>
      <c r="I21" s="166">
        <v>17</v>
      </c>
      <c r="J21" s="166">
        <v>11</v>
      </c>
      <c r="K21" s="169">
        <f t="shared" si="4"/>
        <v>64.705882352941174</v>
      </c>
      <c r="L21" s="167">
        <v>56</v>
      </c>
      <c r="M21" s="167">
        <v>32</v>
      </c>
      <c r="N21" s="169">
        <f t="shared" si="5"/>
        <v>57.142857142857139</v>
      </c>
      <c r="O21" s="166">
        <v>246</v>
      </c>
      <c r="P21" s="167">
        <v>149</v>
      </c>
      <c r="Q21" s="169">
        <f t="shared" si="0"/>
        <v>60.569105691056912</v>
      </c>
      <c r="R21" s="167">
        <v>41</v>
      </c>
      <c r="S21" s="215">
        <v>54</v>
      </c>
      <c r="T21" s="177">
        <v>41</v>
      </c>
      <c r="U21" s="169">
        <f t="shared" si="6"/>
        <v>75.925925925925924</v>
      </c>
      <c r="V21" s="166">
        <v>44</v>
      </c>
      <c r="W21" s="178">
        <v>32</v>
      </c>
      <c r="X21" s="171">
        <f t="shared" si="7"/>
        <v>72.727272727272734</v>
      </c>
      <c r="Y21" s="43"/>
    </row>
    <row r="22" spans="1:25" ht="16.5" customHeight="1">
      <c r="A22" s="41" t="s">
        <v>32</v>
      </c>
      <c r="B22" s="195">
        <v>345</v>
      </c>
      <c r="C22" s="166">
        <v>450</v>
      </c>
      <c r="D22" s="166">
        <v>310</v>
      </c>
      <c r="E22" s="169">
        <f t="shared" si="2"/>
        <v>68.888888888888886</v>
      </c>
      <c r="F22" s="167">
        <v>156</v>
      </c>
      <c r="G22" s="167">
        <v>87</v>
      </c>
      <c r="H22" s="169">
        <f t="shared" si="3"/>
        <v>55.769230769230774</v>
      </c>
      <c r="I22" s="166">
        <v>13</v>
      </c>
      <c r="J22" s="166">
        <v>5</v>
      </c>
      <c r="K22" s="169">
        <f t="shared" si="4"/>
        <v>38.461538461538467</v>
      </c>
      <c r="L22" s="167">
        <v>72</v>
      </c>
      <c r="M22" s="167">
        <v>3</v>
      </c>
      <c r="N22" s="169">
        <f t="shared" si="5"/>
        <v>4.1666666666666661</v>
      </c>
      <c r="O22" s="166">
        <v>385</v>
      </c>
      <c r="P22" s="167">
        <v>265</v>
      </c>
      <c r="Q22" s="169">
        <f t="shared" si="0"/>
        <v>68.831168831168839</v>
      </c>
      <c r="R22" s="167">
        <v>101</v>
      </c>
      <c r="S22" s="215">
        <v>111</v>
      </c>
      <c r="T22" s="177">
        <v>92</v>
      </c>
      <c r="U22" s="169">
        <f t="shared" si="6"/>
        <v>82.882882882882882</v>
      </c>
      <c r="V22" s="166">
        <v>92</v>
      </c>
      <c r="W22" s="178">
        <v>86</v>
      </c>
      <c r="X22" s="171">
        <f t="shared" si="7"/>
        <v>93.478260869565219</v>
      </c>
      <c r="Y22" s="43"/>
    </row>
    <row r="23" spans="1:25" ht="16.5" customHeight="1">
      <c r="A23" s="41" t="s">
        <v>33</v>
      </c>
      <c r="B23" s="195">
        <v>346</v>
      </c>
      <c r="C23" s="166">
        <v>501</v>
      </c>
      <c r="D23" s="166">
        <v>313</v>
      </c>
      <c r="E23" s="169">
        <f t="shared" si="2"/>
        <v>62.4750499001996</v>
      </c>
      <c r="F23" s="167">
        <v>192</v>
      </c>
      <c r="G23" s="167">
        <v>116</v>
      </c>
      <c r="H23" s="169">
        <f t="shared" si="3"/>
        <v>60.416666666666664</v>
      </c>
      <c r="I23" s="166">
        <v>26</v>
      </c>
      <c r="J23" s="166">
        <v>13</v>
      </c>
      <c r="K23" s="169">
        <f t="shared" si="4"/>
        <v>50</v>
      </c>
      <c r="L23" s="167">
        <v>21</v>
      </c>
      <c r="M23" s="167">
        <v>3</v>
      </c>
      <c r="N23" s="169">
        <f t="shared" si="5"/>
        <v>14.285714285714285</v>
      </c>
      <c r="O23" s="166">
        <v>419</v>
      </c>
      <c r="P23" s="167">
        <v>272</v>
      </c>
      <c r="Q23" s="169">
        <f t="shared" si="0"/>
        <v>64.916467780429599</v>
      </c>
      <c r="R23" s="167">
        <v>94</v>
      </c>
      <c r="S23" s="215">
        <v>139</v>
      </c>
      <c r="T23" s="177">
        <v>91</v>
      </c>
      <c r="U23" s="169">
        <f t="shared" si="6"/>
        <v>65.467625899280577</v>
      </c>
      <c r="V23" s="166">
        <v>106</v>
      </c>
      <c r="W23" s="178">
        <v>74</v>
      </c>
      <c r="X23" s="171">
        <f t="shared" si="7"/>
        <v>69.811320754716974</v>
      </c>
      <c r="Y23" s="43"/>
    </row>
    <row r="24" spans="1:25" ht="16.5" customHeight="1">
      <c r="A24" s="41" t="s">
        <v>34</v>
      </c>
      <c r="B24" s="195">
        <v>337</v>
      </c>
      <c r="C24" s="166">
        <v>491</v>
      </c>
      <c r="D24" s="166">
        <v>270</v>
      </c>
      <c r="E24" s="169">
        <f t="shared" si="2"/>
        <v>54.989816700610994</v>
      </c>
      <c r="F24" s="167">
        <v>190</v>
      </c>
      <c r="G24" s="167">
        <v>88</v>
      </c>
      <c r="H24" s="169">
        <f t="shared" si="3"/>
        <v>46.315789473684212</v>
      </c>
      <c r="I24" s="166">
        <v>21</v>
      </c>
      <c r="J24" s="166">
        <v>4</v>
      </c>
      <c r="K24" s="169">
        <f t="shared" si="4"/>
        <v>19.047619047619047</v>
      </c>
      <c r="L24" s="167">
        <v>93</v>
      </c>
      <c r="M24" s="167">
        <v>22</v>
      </c>
      <c r="N24" s="169">
        <f t="shared" si="5"/>
        <v>23.655913978494624</v>
      </c>
      <c r="O24" s="166">
        <v>420</v>
      </c>
      <c r="P24" s="167">
        <v>235</v>
      </c>
      <c r="Q24" s="169">
        <f t="shared" si="0"/>
        <v>55.952380952380956</v>
      </c>
      <c r="R24" s="167">
        <v>70</v>
      </c>
      <c r="S24" s="215">
        <v>90</v>
      </c>
      <c r="T24" s="177">
        <v>62</v>
      </c>
      <c r="U24" s="169">
        <f t="shared" si="6"/>
        <v>68.888888888888886</v>
      </c>
      <c r="V24" s="166">
        <v>64</v>
      </c>
      <c r="W24" s="178">
        <v>48</v>
      </c>
      <c r="X24" s="171">
        <f t="shared" si="7"/>
        <v>75</v>
      </c>
      <c r="Y24" s="43"/>
    </row>
    <row r="25" spans="1:25" ht="16.5" customHeight="1">
      <c r="A25" s="41" t="s">
        <v>35</v>
      </c>
      <c r="B25" s="195">
        <v>383</v>
      </c>
      <c r="C25" s="166">
        <v>463</v>
      </c>
      <c r="D25" s="166">
        <v>331</v>
      </c>
      <c r="E25" s="169">
        <f t="shared" si="2"/>
        <v>71.490280777537791</v>
      </c>
      <c r="F25" s="167">
        <v>154</v>
      </c>
      <c r="G25" s="167">
        <v>101</v>
      </c>
      <c r="H25" s="169">
        <f t="shared" si="3"/>
        <v>65.584415584415595</v>
      </c>
      <c r="I25" s="166">
        <v>23</v>
      </c>
      <c r="J25" s="166">
        <v>29</v>
      </c>
      <c r="K25" s="169">
        <f t="shared" si="4"/>
        <v>126.08695652173914</v>
      </c>
      <c r="L25" s="167">
        <v>52</v>
      </c>
      <c r="M25" s="167">
        <v>10</v>
      </c>
      <c r="N25" s="169">
        <f t="shared" si="5"/>
        <v>19.230769230769234</v>
      </c>
      <c r="O25" s="166">
        <v>393</v>
      </c>
      <c r="P25" s="167">
        <v>275</v>
      </c>
      <c r="Q25" s="169">
        <f t="shared" si="0"/>
        <v>69.974554707379127</v>
      </c>
      <c r="R25" s="167">
        <v>107</v>
      </c>
      <c r="S25" s="215">
        <v>131</v>
      </c>
      <c r="T25" s="177">
        <v>92</v>
      </c>
      <c r="U25" s="169">
        <f t="shared" si="6"/>
        <v>70.229007633587784</v>
      </c>
      <c r="V25" s="166">
        <v>108</v>
      </c>
      <c r="W25" s="178">
        <v>78</v>
      </c>
      <c r="X25" s="171">
        <f t="shared" si="7"/>
        <v>72.222222222222214</v>
      </c>
      <c r="Y25" s="43"/>
    </row>
    <row r="26" spans="1:25" ht="16.5" customHeight="1">
      <c r="A26" s="41" t="s">
        <v>36</v>
      </c>
      <c r="B26" s="195">
        <v>189</v>
      </c>
      <c r="C26" s="166">
        <v>259</v>
      </c>
      <c r="D26" s="166">
        <v>177</v>
      </c>
      <c r="E26" s="169">
        <f t="shared" si="2"/>
        <v>68.339768339768341</v>
      </c>
      <c r="F26" s="167">
        <v>116</v>
      </c>
      <c r="G26" s="167">
        <v>75</v>
      </c>
      <c r="H26" s="169">
        <f t="shared" si="3"/>
        <v>64.65517241379311</v>
      </c>
      <c r="I26" s="166">
        <v>18</v>
      </c>
      <c r="J26" s="166">
        <v>16</v>
      </c>
      <c r="K26" s="169">
        <f t="shared" si="4"/>
        <v>88.888888888888886</v>
      </c>
      <c r="L26" s="167">
        <v>24</v>
      </c>
      <c r="M26" s="167">
        <v>20</v>
      </c>
      <c r="N26" s="169">
        <f t="shared" si="5"/>
        <v>83.333333333333343</v>
      </c>
      <c r="O26" s="166">
        <v>218</v>
      </c>
      <c r="P26" s="167">
        <v>164</v>
      </c>
      <c r="Q26" s="169">
        <f t="shared" si="0"/>
        <v>75.22935779816514</v>
      </c>
      <c r="R26" s="167">
        <v>66</v>
      </c>
      <c r="S26" s="215">
        <v>62</v>
      </c>
      <c r="T26" s="177">
        <v>61</v>
      </c>
      <c r="U26" s="169">
        <f t="shared" si="6"/>
        <v>98.387096774193552</v>
      </c>
      <c r="V26" s="166">
        <v>48</v>
      </c>
      <c r="W26" s="178">
        <v>50</v>
      </c>
      <c r="X26" s="171">
        <f t="shared" si="7"/>
        <v>104.16666666666667</v>
      </c>
      <c r="Y26" s="43"/>
    </row>
    <row r="27" spans="1:25" ht="16.5" customHeight="1">
      <c r="A27" s="41" t="s">
        <v>37</v>
      </c>
      <c r="B27" s="195">
        <v>176</v>
      </c>
      <c r="C27" s="166">
        <v>227</v>
      </c>
      <c r="D27" s="166">
        <v>168</v>
      </c>
      <c r="E27" s="169">
        <f t="shared" si="2"/>
        <v>74.008810572687224</v>
      </c>
      <c r="F27" s="167">
        <v>95</v>
      </c>
      <c r="G27" s="167">
        <v>39</v>
      </c>
      <c r="H27" s="169">
        <f t="shared" si="3"/>
        <v>41.05263157894737</v>
      </c>
      <c r="I27" s="166">
        <v>3</v>
      </c>
      <c r="J27" s="166">
        <v>5</v>
      </c>
      <c r="K27" s="169">
        <f t="shared" si="4"/>
        <v>166.66666666666669</v>
      </c>
      <c r="L27" s="167">
        <v>23</v>
      </c>
      <c r="M27" s="167">
        <v>7</v>
      </c>
      <c r="N27" s="169">
        <f t="shared" si="5"/>
        <v>30.434782608695656</v>
      </c>
      <c r="O27" s="166">
        <v>203</v>
      </c>
      <c r="P27" s="167">
        <v>152</v>
      </c>
      <c r="Q27" s="169">
        <f t="shared" si="0"/>
        <v>74.876847290640399</v>
      </c>
      <c r="R27" s="167">
        <v>70</v>
      </c>
      <c r="S27" s="215">
        <v>62</v>
      </c>
      <c r="T27" s="177">
        <v>70</v>
      </c>
      <c r="U27" s="169">
        <f t="shared" si="6"/>
        <v>112.90322580645163</v>
      </c>
      <c r="V27" s="166">
        <v>53</v>
      </c>
      <c r="W27" s="178">
        <v>59</v>
      </c>
      <c r="X27" s="171">
        <f t="shared" si="7"/>
        <v>111.32075471698113</v>
      </c>
      <c r="Y27" s="43"/>
    </row>
    <row r="28" spans="1:25" ht="16.5" customHeight="1">
      <c r="A28" s="41" t="s">
        <v>38</v>
      </c>
      <c r="B28" s="195">
        <v>132</v>
      </c>
      <c r="C28" s="166">
        <v>181</v>
      </c>
      <c r="D28" s="166">
        <v>126</v>
      </c>
      <c r="E28" s="169">
        <f t="shared" si="2"/>
        <v>69.613259668508292</v>
      </c>
      <c r="F28" s="167">
        <v>43</v>
      </c>
      <c r="G28" s="167">
        <v>24</v>
      </c>
      <c r="H28" s="169">
        <f t="shared" si="3"/>
        <v>55.813953488372093</v>
      </c>
      <c r="I28" s="166">
        <v>12</v>
      </c>
      <c r="J28" s="166">
        <v>8</v>
      </c>
      <c r="K28" s="169">
        <f t="shared" si="4"/>
        <v>66.666666666666657</v>
      </c>
      <c r="L28" s="167">
        <v>13</v>
      </c>
      <c r="M28" s="167">
        <v>6</v>
      </c>
      <c r="N28" s="169">
        <f t="shared" si="5"/>
        <v>46.153846153846153</v>
      </c>
      <c r="O28" s="166">
        <v>159</v>
      </c>
      <c r="P28" s="167">
        <v>101</v>
      </c>
      <c r="Q28" s="169">
        <f t="shared" si="0"/>
        <v>63.522012578616348</v>
      </c>
      <c r="R28" s="167">
        <v>42</v>
      </c>
      <c r="S28" s="215">
        <v>49</v>
      </c>
      <c r="T28" s="177">
        <v>41</v>
      </c>
      <c r="U28" s="169">
        <f t="shared" si="6"/>
        <v>83.673469387755105</v>
      </c>
      <c r="V28" s="166">
        <v>41</v>
      </c>
      <c r="W28" s="178">
        <v>31</v>
      </c>
      <c r="X28" s="171">
        <f t="shared" si="7"/>
        <v>75.609756097560975</v>
      </c>
      <c r="Y28" s="43"/>
    </row>
    <row r="29" spans="1:25" ht="16.5" customHeight="1">
      <c r="A29" s="41" t="s">
        <v>39</v>
      </c>
      <c r="B29" s="195">
        <v>162</v>
      </c>
      <c r="C29" s="166">
        <v>270</v>
      </c>
      <c r="D29" s="166">
        <v>158</v>
      </c>
      <c r="E29" s="169">
        <f t="shared" si="2"/>
        <v>58.518518518518512</v>
      </c>
      <c r="F29" s="167">
        <v>104</v>
      </c>
      <c r="G29" s="167">
        <v>67</v>
      </c>
      <c r="H29" s="169">
        <f t="shared" si="3"/>
        <v>64.423076923076934</v>
      </c>
      <c r="I29" s="166">
        <v>5</v>
      </c>
      <c r="J29" s="166">
        <v>8</v>
      </c>
      <c r="K29" s="169">
        <f t="shared" si="4"/>
        <v>160</v>
      </c>
      <c r="L29" s="167">
        <v>26</v>
      </c>
      <c r="M29" s="167">
        <v>3</v>
      </c>
      <c r="N29" s="169">
        <f t="shared" si="5"/>
        <v>11.538461538461538</v>
      </c>
      <c r="O29" s="166">
        <v>235</v>
      </c>
      <c r="P29" s="167">
        <v>108</v>
      </c>
      <c r="Q29" s="169">
        <f t="shared" si="0"/>
        <v>45.957446808510639</v>
      </c>
      <c r="R29" s="167">
        <v>40</v>
      </c>
      <c r="S29" s="215">
        <v>79</v>
      </c>
      <c r="T29" s="177">
        <v>39</v>
      </c>
      <c r="U29" s="169">
        <f t="shared" si="6"/>
        <v>49.367088607594937</v>
      </c>
      <c r="V29" s="166">
        <v>56</v>
      </c>
      <c r="W29" s="178">
        <v>28</v>
      </c>
      <c r="X29" s="171">
        <f t="shared" si="7"/>
        <v>50</v>
      </c>
      <c r="Y29" s="43"/>
    </row>
    <row r="30" spans="1:25" ht="54.6" customHeight="1">
      <c r="B30" s="366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</row>
  </sheetData>
  <mergeCells count="12">
    <mergeCell ref="B30:N30"/>
    <mergeCell ref="O3:Q5"/>
    <mergeCell ref="S3:U5"/>
    <mergeCell ref="V3:X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tabSelected="1" view="pageBreakPreview" zoomScale="80" zoomScaleNormal="70" zoomScaleSheetLayoutView="80" workbookViewId="0">
      <selection activeCell="D13" sqref="D13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75" t="s">
        <v>47</v>
      </c>
      <c r="B1" s="375"/>
      <c r="C1" s="375"/>
      <c r="D1" s="375"/>
    </row>
    <row r="2" spans="1:6" ht="19.2" customHeight="1">
      <c r="A2" s="402" t="s">
        <v>72</v>
      </c>
      <c r="B2" s="402"/>
      <c r="C2" s="402"/>
      <c r="D2" s="402"/>
    </row>
    <row r="3" spans="1:6" ht="29.4" customHeight="1">
      <c r="A3" s="402" t="s">
        <v>102</v>
      </c>
      <c r="B3" s="402"/>
      <c r="C3" s="402"/>
      <c r="D3" s="402"/>
    </row>
    <row r="4" spans="1:6" ht="12" customHeight="1">
      <c r="A4" s="143"/>
      <c r="B4" s="143"/>
      <c r="C4" s="143"/>
      <c r="D4" s="143"/>
    </row>
    <row r="5" spans="1:6" ht="15.6" customHeight="1">
      <c r="A5" s="321" t="s">
        <v>0</v>
      </c>
      <c r="B5" s="403" t="s">
        <v>56</v>
      </c>
      <c r="C5" s="404" t="s">
        <v>57</v>
      </c>
      <c r="D5" s="404"/>
    </row>
    <row r="6" spans="1:6" s="2" customFormat="1" ht="25.5" customHeight="1">
      <c r="A6" s="321"/>
      <c r="B6" s="403"/>
      <c r="C6" s="142" t="s">
        <v>58</v>
      </c>
      <c r="D6" s="141" t="s">
        <v>59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88" t="s">
        <v>81</v>
      </c>
      <c r="B8" s="189">
        <v>31776</v>
      </c>
      <c r="C8" s="189">
        <v>18447</v>
      </c>
      <c r="D8" s="189">
        <v>13329</v>
      </c>
    </row>
    <row r="9" spans="1:6" s="7" customFormat="1" ht="28.95" customHeight="1">
      <c r="A9" s="188" t="s">
        <v>4</v>
      </c>
      <c r="B9" s="189">
        <v>28294</v>
      </c>
      <c r="C9" s="189">
        <v>16611</v>
      </c>
      <c r="D9" s="189">
        <v>11683</v>
      </c>
    </row>
    <row r="10" spans="1:6" s="2" customFormat="1" ht="52.5" customHeight="1">
      <c r="A10" s="11" t="s">
        <v>5</v>
      </c>
      <c r="B10" s="19">
        <v>7860</v>
      </c>
      <c r="C10" s="19">
        <v>3293</v>
      </c>
      <c r="D10" s="19">
        <v>4567</v>
      </c>
      <c r="E10" s="163"/>
      <c r="F10" s="61"/>
    </row>
    <row r="11" spans="1:6" s="2" customFormat="1" ht="31.5" customHeight="1">
      <c r="A11" s="12" t="s">
        <v>6</v>
      </c>
      <c r="B11" s="19">
        <v>1319</v>
      </c>
      <c r="C11" s="19">
        <v>610</v>
      </c>
      <c r="D11" s="19">
        <v>709</v>
      </c>
      <c r="E11" s="163"/>
      <c r="F11" s="61"/>
    </row>
    <row r="12" spans="1:6" s="2" customFormat="1" ht="45.75" customHeight="1">
      <c r="A12" s="12" t="s">
        <v>7</v>
      </c>
      <c r="B12" s="19">
        <v>1510</v>
      </c>
      <c r="C12" s="19">
        <v>788</v>
      </c>
      <c r="D12" s="19">
        <v>722</v>
      </c>
      <c r="E12" s="163"/>
      <c r="F12" s="61"/>
    </row>
    <row r="13" spans="1:6" s="2" customFormat="1" ht="55.5" customHeight="1">
      <c r="A13" s="12" t="s">
        <v>8</v>
      </c>
      <c r="B13" s="19">
        <v>23218</v>
      </c>
      <c r="C13" s="19">
        <v>13605</v>
      </c>
      <c r="D13" s="19">
        <v>9613</v>
      </c>
      <c r="E13" s="163"/>
      <c r="F13" s="61"/>
    </row>
    <row r="14" spans="1:6" s="2" customFormat="1" ht="12.75" customHeight="1">
      <c r="A14" s="398" t="s">
        <v>99</v>
      </c>
      <c r="B14" s="399"/>
      <c r="C14" s="399"/>
      <c r="D14" s="399"/>
      <c r="E14" s="163"/>
      <c r="F14" s="61"/>
    </row>
    <row r="15" spans="1:6" s="2" customFormat="1" ht="19.95" customHeight="1">
      <c r="A15" s="400"/>
      <c r="B15" s="401"/>
      <c r="C15" s="401"/>
      <c r="D15" s="401"/>
      <c r="E15" s="163"/>
      <c r="F15" s="61"/>
    </row>
    <row r="16" spans="1:6" s="2" customFormat="1" ht="18.600000000000001" customHeight="1">
      <c r="A16" s="319" t="s">
        <v>0</v>
      </c>
      <c r="B16" s="321" t="s">
        <v>56</v>
      </c>
      <c r="C16" s="321" t="s">
        <v>57</v>
      </c>
      <c r="D16" s="321"/>
      <c r="E16" s="163"/>
      <c r="F16" s="61"/>
    </row>
    <row r="17" spans="1:6" ht="30.6" customHeight="1">
      <c r="A17" s="320"/>
      <c r="B17" s="321"/>
      <c r="C17" s="140" t="s">
        <v>58</v>
      </c>
      <c r="D17" s="140" t="s">
        <v>59</v>
      </c>
      <c r="E17" s="163"/>
      <c r="F17" s="62"/>
    </row>
    <row r="18" spans="1:6" ht="30.6" customHeight="1">
      <c r="A18" s="210" t="s">
        <v>81</v>
      </c>
      <c r="B18" s="186">
        <v>11388</v>
      </c>
      <c r="C18" s="185">
        <v>7657</v>
      </c>
      <c r="D18" s="185">
        <v>3731</v>
      </c>
      <c r="E18" s="163"/>
      <c r="F18" s="62"/>
    </row>
    <row r="19" spans="1:6" ht="25.5" customHeight="1">
      <c r="A19" s="13" t="s">
        <v>4</v>
      </c>
      <c r="B19" s="57">
        <v>10640</v>
      </c>
      <c r="C19" s="57">
        <v>7224</v>
      </c>
      <c r="D19" s="71">
        <v>3416</v>
      </c>
      <c r="E19" s="163"/>
      <c r="F19" s="62"/>
    </row>
    <row r="20" spans="1:6" ht="41.25" customHeight="1">
      <c r="A20" s="13" t="s">
        <v>11</v>
      </c>
      <c r="B20" s="57">
        <v>8770</v>
      </c>
      <c r="C20" s="57">
        <v>5791</v>
      </c>
      <c r="D20" s="71">
        <v>2979</v>
      </c>
      <c r="E20" s="163"/>
      <c r="F20" s="62"/>
    </row>
    <row r="21" spans="1:6" ht="21">
      <c r="C21" s="15"/>
      <c r="E21" s="62"/>
      <c r="F21" s="6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I8" sqref="I8:I28"/>
    </sheetView>
  </sheetViews>
  <sheetFormatPr defaultRowHeight="15.6"/>
  <cols>
    <col min="1" max="1" width="30" style="46" customWidth="1"/>
    <col min="2" max="2" width="15.33203125" style="46" customWidth="1"/>
    <col min="3" max="3" width="12.6640625" style="45" customWidth="1"/>
    <col min="4" max="5" width="16.33203125" style="45" customWidth="1"/>
    <col min="6" max="6" width="11" style="45" customWidth="1"/>
    <col min="7" max="7" width="15.33203125" style="45" customWidth="1"/>
    <col min="8" max="9" width="12.109375" style="45" customWidth="1"/>
    <col min="10" max="10" width="10.5546875" style="45" customWidth="1"/>
    <col min="11" max="11" width="11" style="45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8.441406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8.441406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8.441406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8.441406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8.441406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8.441406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8.441406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8.441406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8.441406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8.441406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8.441406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8.441406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8.441406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8.441406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8.441406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8.441406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8.441406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8.441406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8.441406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8.441406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8.441406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8.441406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8.441406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8.441406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8.441406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8.441406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8.441406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8.441406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8.441406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8.441406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8.441406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8.441406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8.441406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8.441406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8.441406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8.441406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8.441406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8.441406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8.441406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8.441406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8.441406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8.441406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8.441406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8.441406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8.441406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8.441406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8.441406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8.441406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8.441406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8.441406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8.441406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8.441406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8.441406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8.441406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8.441406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8.441406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8.441406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8.441406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8.441406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8.441406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8.441406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8.441406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8.441406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6" customHeight="1"/>
    <row r="2" spans="1:11" s="29" customFormat="1" ht="23.4" customHeight="1">
      <c r="A2" s="158"/>
      <c r="B2" s="158"/>
      <c r="C2" s="405" t="s">
        <v>60</v>
      </c>
      <c r="D2" s="405"/>
      <c r="E2" s="405"/>
      <c r="F2" s="405"/>
      <c r="G2" s="405"/>
      <c r="H2" s="405"/>
      <c r="I2" s="405"/>
      <c r="J2" s="405"/>
      <c r="K2" s="405"/>
    </row>
    <row r="3" spans="1:11" s="29" customFormat="1" ht="23.4" customHeight="1">
      <c r="A3" s="63"/>
      <c r="B3" s="63"/>
      <c r="C3" s="405" t="s">
        <v>103</v>
      </c>
      <c r="D3" s="405"/>
      <c r="E3" s="405"/>
      <c r="F3" s="405"/>
      <c r="G3" s="405"/>
      <c r="H3" s="405"/>
      <c r="I3" s="405"/>
      <c r="J3" s="405"/>
      <c r="K3" s="405"/>
    </row>
    <row r="4" spans="1:11" s="29" customFormat="1" ht="11.4" customHeight="1">
      <c r="C4" s="64"/>
      <c r="D4" s="64"/>
      <c r="E4" s="144"/>
      <c r="H4" s="64"/>
      <c r="I4" s="64"/>
      <c r="J4" s="65"/>
      <c r="K4" s="145" t="s">
        <v>61</v>
      </c>
    </row>
    <row r="5" spans="1:11" s="66" customFormat="1" ht="100.95" customHeight="1">
      <c r="A5" s="146"/>
      <c r="B5" s="154" t="s">
        <v>83</v>
      </c>
      <c r="C5" s="147" t="s">
        <v>69</v>
      </c>
      <c r="D5" s="148" t="s">
        <v>62</v>
      </c>
      <c r="E5" s="148" t="s">
        <v>63</v>
      </c>
      <c r="F5" s="148" t="s">
        <v>41</v>
      </c>
      <c r="G5" s="148" t="s">
        <v>46</v>
      </c>
      <c r="H5" s="147" t="s">
        <v>14</v>
      </c>
      <c r="I5" s="147" t="s">
        <v>82</v>
      </c>
      <c r="J5" s="149" t="s">
        <v>43</v>
      </c>
      <c r="K5" s="147" t="s">
        <v>15</v>
      </c>
    </row>
    <row r="6" spans="1:11" s="36" customFormat="1" ht="12" customHeight="1">
      <c r="A6" s="35" t="s">
        <v>3</v>
      </c>
      <c r="B6" s="35">
        <v>1</v>
      </c>
      <c r="C6" s="150">
        <v>2</v>
      </c>
      <c r="D6" s="150">
        <v>3</v>
      </c>
      <c r="E6" s="150">
        <v>4</v>
      </c>
      <c r="F6" s="150">
        <v>5</v>
      </c>
      <c r="G6" s="150">
        <v>6</v>
      </c>
      <c r="H6" s="150">
        <v>7</v>
      </c>
      <c r="I6" s="150">
        <v>8</v>
      </c>
      <c r="J6" s="150">
        <v>9</v>
      </c>
      <c r="K6" s="150">
        <v>10</v>
      </c>
    </row>
    <row r="7" spans="1:11" s="40" customFormat="1" ht="24.6" customHeight="1">
      <c r="A7" s="69" t="s">
        <v>16</v>
      </c>
      <c r="B7" s="200">
        <f>SUM(B8:B28)</f>
        <v>18447</v>
      </c>
      <c r="C7" s="39">
        <f t="shared" ref="C7:K7" si="0">SUM(C8:C28)</f>
        <v>16611</v>
      </c>
      <c r="D7" s="39">
        <f t="shared" si="0"/>
        <v>3293</v>
      </c>
      <c r="E7" s="39">
        <f t="shared" si="0"/>
        <v>2792</v>
      </c>
      <c r="F7" s="39">
        <f t="shared" si="0"/>
        <v>610</v>
      </c>
      <c r="G7" s="39">
        <f t="shared" si="0"/>
        <v>788</v>
      </c>
      <c r="H7" s="37">
        <f t="shared" si="0"/>
        <v>13605</v>
      </c>
      <c r="I7" s="37">
        <f t="shared" si="0"/>
        <v>7657</v>
      </c>
      <c r="J7" s="39">
        <f t="shared" si="0"/>
        <v>7224</v>
      </c>
      <c r="K7" s="39">
        <f t="shared" si="0"/>
        <v>5791</v>
      </c>
    </row>
    <row r="8" spans="1:11" ht="31.5" customHeight="1">
      <c r="A8" s="70" t="s">
        <v>19</v>
      </c>
      <c r="B8" s="217">
        <v>3863</v>
      </c>
      <c r="C8" s="178">
        <v>2959</v>
      </c>
      <c r="D8" s="219">
        <v>774</v>
      </c>
      <c r="E8" s="219">
        <v>584</v>
      </c>
      <c r="F8" s="178">
        <v>141</v>
      </c>
      <c r="G8" s="219">
        <v>91</v>
      </c>
      <c r="H8" s="219">
        <v>2455</v>
      </c>
      <c r="I8" s="219">
        <v>1372</v>
      </c>
      <c r="J8" s="178">
        <v>1156</v>
      </c>
      <c r="K8" s="178">
        <v>1024</v>
      </c>
    </row>
    <row r="9" spans="1:11" ht="28.5" customHeight="1">
      <c r="A9" s="70" t="s">
        <v>20</v>
      </c>
      <c r="B9" s="217">
        <v>2765</v>
      </c>
      <c r="C9" s="178">
        <v>2667</v>
      </c>
      <c r="D9" s="219">
        <v>427</v>
      </c>
      <c r="E9" s="219">
        <v>361</v>
      </c>
      <c r="F9" s="178">
        <v>46</v>
      </c>
      <c r="G9" s="219">
        <v>101</v>
      </c>
      <c r="H9" s="219">
        <v>2110</v>
      </c>
      <c r="I9" s="219">
        <v>1335</v>
      </c>
      <c r="J9" s="178">
        <v>1318</v>
      </c>
      <c r="K9" s="178">
        <v>1072</v>
      </c>
    </row>
    <row r="10" spans="1:11" ht="16.5" customHeight="1">
      <c r="A10" s="67" t="s">
        <v>21</v>
      </c>
      <c r="B10" s="218">
        <v>1121</v>
      </c>
      <c r="C10" s="178">
        <v>974</v>
      </c>
      <c r="D10" s="219">
        <v>231</v>
      </c>
      <c r="E10" s="219">
        <v>199</v>
      </c>
      <c r="F10" s="178">
        <v>61</v>
      </c>
      <c r="G10" s="219">
        <v>36</v>
      </c>
      <c r="H10" s="219">
        <v>803</v>
      </c>
      <c r="I10" s="219">
        <v>418</v>
      </c>
      <c r="J10" s="178">
        <v>390</v>
      </c>
      <c r="K10" s="178">
        <v>286</v>
      </c>
    </row>
    <row r="11" spans="1:11" ht="16.5" customHeight="1">
      <c r="A11" s="67" t="s">
        <v>22</v>
      </c>
      <c r="B11" s="218">
        <v>1544</v>
      </c>
      <c r="C11" s="178">
        <v>1314</v>
      </c>
      <c r="D11" s="219">
        <v>245</v>
      </c>
      <c r="E11" s="219">
        <v>176</v>
      </c>
      <c r="F11" s="178">
        <v>65</v>
      </c>
      <c r="G11" s="219">
        <v>190</v>
      </c>
      <c r="H11" s="219">
        <v>1199</v>
      </c>
      <c r="I11" s="219">
        <v>706</v>
      </c>
      <c r="J11" s="178">
        <v>632</v>
      </c>
      <c r="K11" s="178">
        <v>530</v>
      </c>
    </row>
    <row r="12" spans="1:11" ht="16.5" customHeight="1">
      <c r="A12" s="67" t="s">
        <v>23</v>
      </c>
      <c r="B12" s="218">
        <v>470</v>
      </c>
      <c r="C12" s="178">
        <v>458</v>
      </c>
      <c r="D12" s="219">
        <v>57</v>
      </c>
      <c r="E12" s="219">
        <v>51</v>
      </c>
      <c r="F12" s="178">
        <v>6</v>
      </c>
      <c r="G12" s="219">
        <v>2</v>
      </c>
      <c r="H12" s="219">
        <v>415</v>
      </c>
      <c r="I12" s="219">
        <v>216</v>
      </c>
      <c r="J12" s="178">
        <v>210</v>
      </c>
      <c r="K12" s="178">
        <v>146</v>
      </c>
    </row>
    <row r="13" spans="1:11" ht="16.5" customHeight="1">
      <c r="A13" s="67" t="s">
        <v>24</v>
      </c>
      <c r="B13" s="218">
        <v>287</v>
      </c>
      <c r="C13" s="178">
        <v>277</v>
      </c>
      <c r="D13" s="219">
        <v>53</v>
      </c>
      <c r="E13" s="219">
        <v>46</v>
      </c>
      <c r="F13" s="178">
        <v>9</v>
      </c>
      <c r="G13" s="219">
        <v>14</v>
      </c>
      <c r="H13" s="219">
        <v>230</v>
      </c>
      <c r="I13" s="219">
        <v>138</v>
      </c>
      <c r="J13" s="178">
        <v>136</v>
      </c>
      <c r="K13" s="178">
        <v>114</v>
      </c>
    </row>
    <row r="14" spans="1:11" ht="16.5" customHeight="1">
      <c r="A14" s="67" t="s">
        <v>25</v>
      </c>
      <c r="B14" s="218">
        <v>566</v>
      </c>
      <c r="C14" s="178">
        <v>530</v>
      </c>
      <c r="D14" s="219">
        <v>72</v>
      </c>
      <c r="E14" s="219">
        <v>64</v>
      </c>
      <c r="F14" s="178">
        <v>10</v>
      </c>
      <c r="G14" s="219">
        <v>18</v>
      </c>
      <c r="H14" s="219">
        <v>468</v>
      </c>
      <c r="I14" s="219">
        <v>251</v>
      </c>
      <c r="J14" s="178">
        <v>246</v>
      </c>
      <c r="K14" s="178">
        <v>211</v>
      </c>
    </row>
    <row r="15" spans="1:11" ht="16.5" customHeight="1">
      <c r="A15" s="67" t="s">
        <v>26</v>
      </c>
      <c r="B15" s="218">
        <v>475</v>
      </c>
      <c r="C15" s="178">
        <v>463</v>
      </c>
      <c r="D15" s="219">
        <v>70</v>
      </c>
      <c r="E15" s="219">
        <v>62</v>
      </c>
      <c r="F15" s="178">
        <v>18</v>
      </c>
      <c r="G15" s="219">
        <v>9</v>
      </c>
      <c r="H15" s="219">
        <v>367</v>
      </c>
      <c r="I15" s="219">
        <v>212</v>
      </c>
      <c r="J15" s="178">
        <v>207</v>
      </c>
      <c r="K15" s="178">
        <v>199</v>
      </c>
    </row>
    <row r="16" spans="1:11" ht="16.5" customHeight="1">
      <c r="A16" s="67" t="s">
        <v>27</v>
      </c>
      <c r="B16" s="218">
        <v>809</v>
      </c>
      <c r="C16" s="178">
        <v>770</v>
      </c>
      <c r="D16" s="219">
        <v>143</v>
      </c>
      <c r="E16" s="219">
        <v>134</v>
      </c>
      <c r="F16" s="178">
        <v>27</v>
      </c>
      <c r="G16" s="219">
        <v>12</v>
      </c>
      <c r="H16" s="219">
        <v>438</v>
      </c>
      <c r="I16" s="219">
        <v>329</v>
      </c>
      <c r="J16" s="178">
        <v>325</v>
      </c>
      <c r="K16" s="178">
        <v>221</v>
      </c>
    </row>
    <row r="17" spans="1:11" ht="16.5" customHeight="1">
      <c r="A17" s="67" t="s">
        <v>28</v>
      </c>
      <c r="B17" s="218">
        <v>1023</v>
      </c>
      <c r="C17" s="178">
        <v>957</v>
      </c>
      <c r="D17" s="219">
        <v>138</v>
      </c>
      <c r="E17" s="219">
        <v>109</v>
      </c>
      <c r="F17" s="178">
        <v>62</v>
      </c>
      <c r="G17" s="219">
        <v>53</v>
      </c>
      <c r="H17" s="219">
        <v>754</v>
      </c>
      <c r="I17" s="219">
        <v>461</v>
      </c>
      <c r="J17" s="178">
        <v>447</v>
      </c>
      <c r="K17" s="178">
        <v>308</v>
      </c>
    </row>
    <row r="18" spans="1:11" ht="16.5" customHeight="1">
      <c r="A18" s="67" t="s">
        <v>29</v>
      </c>
      <c r="B18" s="218">
        <v>232</v>
      </c>
      <c r="C18" s="178">
        <v>225</v>
      </c>
      <c r="D18" s="219">
        <v>35</v>
      </c>
      <c r="E18" s="219">
        <v>32</v>
      </c>
      <c r="F18" s="178">
        <v>4</v>
      </c>
      <c r="G18" s="219">
        <v>4</v>
      </c>
      <c r="H18" s="219">
        <v>156</v>
      </c>
      <c r="I18" s="219">
        <v>105</v>
      </c>
      <c r="J18" s="178">
        <v>101</v>
      </c>
      <c r="K18" s="178">
        <v>91</v>
      </c>
    </row>
    <row r="19" spans="1:11" ht="16.5" customHeight="1">
      <c r="A19" s="67" t="s">
        <v>30</v>
      </c>
      <c r="B19" s="218">
        <v>1171</v>
      </c>
      <c r="C19" s="178">
        <v>1140</v>
      </c>
      <c r="D19" s="219">
        <v>117</v>
      </c>
      <c r="E19" s="219">
        <v>110</v>
      </c>
      <c r="F19" s="178">
        <v>11</v>
      </c>
      <c r="G19" s="219">
        <v>12</v>
      </c>
      <c r="H19" s="219">
        <v>895</v>
      </c>
      <c r="I19" s="219">
        <v>550</v>
      </c>
      <c r="J19" s="178">
        <v>549</v>
      </c>
      <c r="K19" s="178">
        <v>359</v>
      </c>
    </row>
    <row r="20" spans="1:11" ht="16.5" customHeight="1">
      <c r="A20" s="67" t="s">
        <v>31</v>
      </c>
      <c r="B20" s="218">
        <v>252</v>
      </c>
      <c r="C20" s="178">
        <v>250</v>
      </c>
      <c r="D20" s="219">
        <v>71</v>
      </c>
      <c r="E20" s="219">
        <v>66</v>
      </c>
      <c r="F20" s="178">
        <v>6</v>
      </c>
      <c r="G20" s="219">
        <v>22</v>
      </c>
      <c r="H20" s="219">
        <v>236</v>
      </c>
      <c r="I20" s="219">
        <v>92</v>
      </c>
      <c r="J20" s="178">
        <v>92</v>
      </c>
      <c r="K20" s="178">
        <v>76</v>
      </c>
    </row>
    <row r="21" spans="1:11" ht="16.5" customHeight="1">
      <c r="A21" s="67" t="s">
        <v>32</v>
      </c>
      <c r="B21" s="218">
        <v>613</v>
      </c>
      <c r="C21" s="178">
        <v>561</v>
      </c>
      <c r="D21" s="219">
        <v>126</v>
      </c>
      <c r="E21" s="219">
        <v>121</v>
      </c>
      <c r="F21" s="178">
        <v>6</v>
      </c>
      <c r="G21" s="219">
        <v>14</v>
      </c>
      <c r="H21" s="219">
        <v>485</v>
      </c>
      <c r="I21" s="219">
        <v>245</v>
      </c>
      <c r="J21" s="178">
        <v>230</v>
      </c>
      <c r="K21" s="178">
        <v>198</v>
      </c>
    </row>
    <row r="22" spans="1:11" ht="16.5" customHeight="1">
      <c r="A22" s="67" t="s">
        <v>33</v>
      </c>
      <c r="B22" s="218">
        <v>662</v>
      </c>
      <c r="C22" s="178">
        <v>650</v>
      </c>
      <c r="D22" s="219">
        <v>184</v>
      </c>
      <c r="E22" s="219">
        <v>175</v>
      </c>
      <c r="F22" s="178">
        <v>31</v>
      </c>
      <c r="G22" s="219">
        <v>2</v>
      </c>
      <c r="H22" s="219">
        <v>568</v>
      </c>
      <c r="I22" s="219">
        <v>241</v>
      </c>
      <c r="J22" s="178">
        <v>238</v>
      </c>
      <c r="K22" s="178">
        <v>188</v>
      </c>
    </row>
    <row r="23" spans="1:11" ht="16.5" customHeight="1">
      <c r="A23" s="67" t="s">
        <v>34</v>
      </c>
      <c r="B23" s="218">
        <v>615</v>
      </c>
      <c r="C23" s="178">
        <v>551</v>
      </c>
      <c r="D23" s="219">
        <v>149</v>
      </c>
      <c r="E23" s="219">
        <v>143</v>
      </c>
      <c r="F23" s="178">
        <v>13</v>
      </c>
      <c r="G23" s="219">
        <v>122</v>
      </c>
      <c r="H23" s="219">
        <v>450</v>
      </c>
      <c r="I23" s="219">
        <v>195</v>
      </c>
      <c r="J23" s="178">
        <v>191</v>
      </c>
      <c r="K23" s="178">
        <v>152</v>
      </c>
    </row>
    <row r="24" spans="1:11" ht="16.5" customHeight="1">
      <c r="A24" s="67" t="s">
        <v>35</v>
      </c>
      <c r="B24" s="218">
        <v>720</v>
      </c>
      <c r="C24" s="178">
        <v>661</v>
      </c>
      <c r="D24" s="219">
        <v>135</v>
      </c>
      <c r="E24" s="219">
        <v>111</v>
      </c>
      <c r="F24" s="178">
        <v>37</v>
      </c>
      <c r="G24" s="219">
        <v>8</v>
      </c>
      <c r="H24" s="219">
        <v>555</v>
      </c>
      <c r="I24" s="219">
        <v>272</v>
      </c>
      <c r="J24" s="178">
        <v>252</v>
      </c>
      <c r="K24" s="178">
        <v>218</v>
      </c>
    </row>
    <row r="25" spans="1:11" ht="16.5" customHeight="1">
      <c r="A25" s="67" t="s">
        <v>36</v>
      </c>
      <c r="B25" s="218">
        <v>373</v>
      </c>
      <c r="C25" s="178">
        <v>347</v>
      </c>
      <c r="D25" s="219">
        <v>88</v>
      </c>
      <c r="E25" s="219">
        <v>78</v>
      </c>
      <c r="F25" s="178">
        <v>12</v>
      </c>
      <c r="G25" s="219">
        <v>22</v>
      </c>
      <c r="H25" s="219">
        <v>320</v>
      </c>
      <c r="I25" s="219">
        <v>145</v>
      </c>
      <c r="J25" s="178">
        <v>134</v>
      </c>
      <c r="K25" s="178">
        <v>110</v>
      </c>
    </row>
    <row r="26" spans="1:11" ht="16.5" customHeight="1">
      <c r="A26" s="67" t="s">
        <v>37</v>
      </c>
      <c r="B26" s="218">
        <v>311</v>
      </c>
      <c r="C26" s="178">
        <v>304</v>
      </c>
      <c r="D26" s="219">
        <v>66</v>
      </c>
      <c r="E26" s="219">
        <v>61</v>
      </c>
      <c r="F26" s="178">
        <v>19</v>
      </c>
      <c r="G26" s="219">
        <v>16</v>
      </c>
      <c r="H26" s="219">
        <v>264</v>
      </c>
      <c r="I26" s="219">
        <v>123</v>
      </c>
      <c r="J26" s="178">
        <v>122</v>
      </c>
      <c r="K26" s="178">
        <v>101</v>
      </c>
    </row>
    <row r="27" spans="1:11" ht="16.5" customHeight="1">
      <c r="A27" s="67" t="s">
        <v>38</v>
      </c>
      <c r="B27" s="218">
        <v>302</v>
      </c>
      <c r="C27" s="178">
        <v>290</v>
      </c>
      <c r="D27" s="219">
        <v>40</v>
      </c>
      <c r="E27" s="219">
        <v>38</v>
      </c>
      <c r="F27" s="178">
        <v>6</v>
      </c>
      <c r="G27" s="219">
        <v>26</v>
      </c>
      <c r="H27" s="219">
        <v>240</v>
      </c>
      <c r="I27" s="219">
        <v>131</v>
      </c>
      <c r="J27" s="178">
        <v>129</v>
      </c>
      <c r="K27" s="178">
        <v>110</v>
      </c>
    </row>
    <row r="28" spans="1:11" ht="16.5" customHeight="1">
      <c r="A28" s="67" t="s">
        <v>39</v>
      </c>
      <c r="B28" s="218">
        <v>273</v>
      </c>
      <c r="C28" s="178">
        <v>263</v>
      </c>
      <c r="D28" s="219">
        <v>72</v>
      </c>
      <c r="E28" s="219">
        <v>71</v>
      </c>
      <c r="F28" s="178">
        <v>20</v>
      </c>
      <c r="G28" s="219">
        <v>14</v>
      </c>
      <c r="H28" s="219">
        <v>197</v>
      </c>
      <c r="I28" s="219">
        <v>120</v>
      </c>
      <c r="J28" s="178">
        <v>119</v>
      </c>
      <c r="K28" s="178">
        <v>77</v>
      </c>
    </row>
    <row r="29" spans="1:11">
      <c r="H29" s="68"/>
      <c r="I29" s="68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F10" sqref="F10:F11"/>
    </sheetView>
  </sheetViews>
  <sheetFormatPr defaultRowHeight="15.6"/>
  <cols>
    <col min="1" max="1" width="29.33203125" style="46" customWidth="1"/>
    <col min="2" max="2" width="16.33203125" style="46" customWidth="1"/>
    <col min="3" max="3" width="15" style="44" customWidth="1"/>
    <col min="4" max="4" width="14.6640625" style="44" customWidth="1"/>
    <col min="5" max="5" width="16.88671875" style="44" customWidth="1"/>
    <col min="6" max="6" width="14.5546875" style="44" customWidth="1"/>
    <col min="7" max="7" width="15.88671875" style="44" customWidth="1"/>
    <col min="8" max="9" width="14.88671875" style="44" customWidth="1"/>
    <col min="10" max="10" width="13.33203125" style="44" customWidth="1"/>
    <col min="11" max="11" width="17.33203125" style="44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9.332031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9.332031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9.332031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9.332031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9.332031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9.332031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9.332031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9.332031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9.332031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9.332031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9.332031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9.332031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9.332031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9.332031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9.332031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9.332031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9.332031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9.332031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9.332031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9.332031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9.332031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9.332031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9.332031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9.332031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9.332031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9.332031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9.332031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9.332031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9.332031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9.332031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9.332031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9.332031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9.332031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9.332031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9.332031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9.332031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9.332031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9.332031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9.332031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9.332031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9.332031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9.332031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9.332031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9.332031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9.332031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9.332031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9.332031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9.332031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9.332031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9.332031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9.332031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9.332031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9.332031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9.332031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9.332031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9.332031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9.332031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9.332031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9.332031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9.332031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9.332031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9.332031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9.332031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7.2" customHeight="1"/>
    <row r="2" spans="1:11" s="29" customFormat="1" ht="21.6" customHeight="1">
      <c r="A2" s="157"/>
      <c r="B2" s="347" t="s">
        <v>64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1" s="29" customFormat="1" ht="21" customHeight="1">
      <c r="A3" s="406" t="s">
        <v>222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1" s="29" customFormat="1" ht="15" customHeight="1">
      <c r="C4" s="151"/>
      <c r="D4" s="151"/>
      <c r="E4" s="151"/>
      <c r="G4" s="151"/>
      <c r="H4" s="151"/>
      <c r="I4" s="151"/>
      <c r="J4" s="152"/>
      <c r="K4" s="153" t="s">
        <v>65</v>
      </c>
    </row>
    <row r="5" spans="1:11" s="66" customFormat="1" ht="86.4" customHeight="1">
      <c r="A5" s="146"/>
      <c r="B5" s="154" t="s">
        <v>83</v>
      </c>
      <c r="C5" s="148" t="s">
        <v>69</v>
      </c>
      <c r="D5" s="148" t="s">
        <v>66</v>
      </c>
      <c r="E5" s="148" t="s">
        <v>63</v>
      </c>
      <c r="F5" s="148" t="s">
        <v>41</v>
      </c>
      <c r="G5" s="148" t="s">
        <v>46</v>
      </c>
      <c r="H5" s="148" t="s">
        <v>14</v>
      </c>
      <c r="I5" s="148" t="s">
        <v>82</v>
      </c>
      <c r="J5" s="154" t="s">
        <v>43</v>
      </c>
      <c r="K5" s="148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5" t="s">
        <v>16</v>
      </c>
      <c r="B7" s="193">
        <f>SUM(B8:B28)</f>
        <v>13329</v>
      </c>
      <c r="C7" s="37">
        <f t="shared" ref="C7:K7" si="0">SUM(C8:C28)</f>
        <v>11683</v>
      </c>
      <c r="D7" s="39">
        <f t="shared" si="0"/>
        <v>4567</v>
      </c>
      <c r="E7" s="39">
        <f t="shared" si="0"/>
        <v>4309</v>
      </c>
      <c r="F7" s="37">
        <f t="shared" si="0"/>
        <v>709</v>
      </c>
      <c r="G7" s="39">
        <f t="shared" si="0"/>
        <v>722</v>
      </c>
      <c r="H7" s="37">
        <f t="shared" si="0"/>
        <v>9613</v>
      </c>
      <c r="I7" s="37">
        <f t="shared" si="0"/>
        <v>3731</v>
      </c>
      <c r="J7" s="37">
        <f t="shared" si="0"/>
        <v>3416</v>
      </c>
      <c r="K7" s="37">
        <f t="shared" si="0"/>
        <v>2979</v>
      </c>
    </row>
    <row r="8" spans="1:11" ht="33" customHeight="1">
      <c r="A8" s="70" t="s">
        <v>19</v>
      </c>
      <c r="B8" s="217">
        <v>2292</v>
      </c>
      <c r="C8" s="166">
        <v>1595</v>
      </c>
      <c r="D8" s="167">
        <v>479</v>
      </c>
      <c r="E8" s="167">
        <v>375</v>
      </c>
      <c r="F8" s="166">
        <v>49</v>
      </c>
      <c r="G8" s="167">
        <v>94</v>
      </c>
      <c r="H8" s="167">
        <v>1286</v>
      </c>
      <c r="I8" s="167">
        <v>623</v>
      </c>
      <c r="J8" s="166">
        <v>486</v>
      </c>
      <c r="K8" s="166">
        <v>433</v>
      </c>
    </row>
    <row r="9" spans="1:11" ht="26.25" customHeight="1">
      <c r="A9" s="70" t="s">
        <v>20</v>
      </c>
      <c r="B9" s="217">
        <v>1609</v>
      </c>
      <c r="C9" s="166">
        <v>1522</v>
      </c>
      <c r="D9" s="167">
        <v>360</v>
      </c>
      <c r="E9" s="167">
        <v>372</v>
      </c>
      <c r="F9" s="166">
        <v>41</v>
      </c>
      <c r="G9" s="167">
        <v>17</v>
      </c>
      <c r="H9" s="167">
        <v>1214</v>
      </c>
      <c r="I9" s="167">
        <v>663</v>
      </c>
      <c r="J9" s="166">
        <v>652</v>
      </c>
      <c r="K9" s="166">
        <v>571</v>
      </c>
    </row>
    <row r="10" spans="1:11" ht="18" customHeight="1">
      <c r="A10" s="67" t="s">
        <v>21</v>
      </c>
      <c r="B10" s="218">
        <v>680</v>
      </c>
      <c r="C10" s="166">
        <v>536</v>
      </c>
      <c r="D10" s="167">
        <v>182</v>
      </c>
      <c r="E10" s="167">
        <v>168</v>
      </c>
      <c r="F10" s="166">
        <v>34</v>
      </c>
      <c r="G10" s="167">
        <v>26</v>
      </c>
      <c r="H10" s="167">
        <v>470</v>
      </c>
      <c r="I10" s="167">
        <v>206</v>
      </c>
      <c r="J10" s="166">
        <v>178</v>
      </c>
      <c r="K10" s="166">
        <v>149</v>
      </c>
    </row>
    <row r="11" spans="1:11" ht="18" customHeight="1">
      <c r="A11" s="67" t="s">
        <v>22</v>
      </c>
      <c r="B11" s="218">
        <v>872</v>
      </c>
      <c r="C11" s="166">
        <v>672</v>
      </c>
      <c r="D11" s="167">
        <v>219</v>
      </c>
      <c r="E11" s="167">
        <v>173</v>
      </c>
      <c r="F11" s="166">
        <v>84</v>
      </c>
      <c r="G11" s="167">
        <v>57</v>
      </c>
      <c r="H11" s="167">
        <v>610</v>
      </c>
      <c r="I11" s="167">
        <v>307</v>
      </c>
      <c r="J11" s="166">
        <v>255</v>
      </c>
      <c r="K11" s="166">
        <v>224</v>
      </c>
    </row>
    <row r="12" spans="1:11" ht="18" customHeight="1">
      <c r="A12" s="67" t="s">
        <v>23</v>
      </c>
      <c r="B12" s="218">
        <v>409</v>
      </c>
      <c r="C12" s="166">
        <v>400</v>
      </c>
      <c r="D12" s="167">
        <v>159</v>
      </c>
      <c r="E12" s="167">
        <v>159</v>
      </c>
      <c r="F12" s="166">
        <v>14</v>
      </c>
      <c r="G12" s="167">
        <v>19</v>
      </c>
      <c r="H12" s="167">
        <v>382</v>
      </c>
      <c r="I12" s="167">
        <v>125</v>
      </c>
      <c r="J12" s="166">
        <v>120</v>
      </c>
      <c r="K12" s="166">
        <v>106</v>
      </c>
    </row>
    <row r="13" spans="1:11" ht="18" customHeight="1">
      <c r="A13" s="67" t="s">
        <v>24</v>
      </c>
      <c r="B13" s="218">
        <v>265</v>
      </c>
      <c r="C13" s="166">
        <v>255</v>
      </c>
      <c r="D13" s="167">
        <v>113</v>
      </c>
      <c r="E13" s="167">
        <v>104</v>
      </c>
      <c r="F13" s="166">
        <v>26</v>
      </c>
      <c r="G13" s="167">
        <v>66</v>
      </c>
      <c r="H13" s="167">
        <v>226</v>
      </c>
      <c r="I13" s="167">
        <v>65</v>
      </c>
      <c r="J13" s="166">
        <v>64</v>
      </c>
      <c r="K13" s="166">
        <v>61</v>
      </c>
    </row>
    <row r="14" spans="1:11" ht="18" customHeight="1">
      <c r="A14" s="67" t="s">
        <v>25</v>
      </c>
      <c r="B14" s="218">
        <v>337</v>
      </c>
      <c r="C14" s="166">
        <v>310</v>
      </c>
      <c r="D14" s="167">
        <v>84</v>
      </c>
      <c r="E14" s="167">
        <v>76</v>
      </c>
      <c r="F14" s="166">
        <v>20</v>
      </c>
      <c r="G14" s="167">
        <v>13</v>
      </c>
      <c r="H14" s="167">
        <v>288</v>
      </c>
      <c r="I14" s="167">
        <v>129</v>
      </c>
      <c r="J14" s="166">
        <v>124</v>
      </c>
      <c r="K14" s="166">
        <v>113</v>
      </c>
    </row>
    <row r="15" spans="1:11" ht="18" customHeight="1">
      <c r="A15" s="67" t="s">
        <v>26</v>
      </c>
      <c r="B15" s="218">
        <v>344</v>
      </c>
      <c r="C15" s="166">
        <v>326</v>
      </c>
      <c r="D15" s="167">
        <v>167</v>
      </c>
      <c r="E15" s="167">
        <v>169</v>
      </c>
      <c r="F15" s="166">
        <v>52</v>
      </c>
      <c r="G15" s="167">
        <v>41</v>
      </c>
      <c r="H15" s="167">
        <v>262</v>
      </c>
      <c r="I15" s="167">
        <v>76</v>
      </c>
      <c r="J15" s="166">
        <v>76</v>
      </c>
      <c r="K15" s="166">
        <v>70</v>
      </c>
    </row>
    <row r="16" spans="1:11" ht="18" customHeight="1">
      <c r="A16" s="67" t="s">
        <v>27</v>
      </c>
      <c r="B16" s="218">
        <v>824</v>
      </c>
      <c r="C16" s="166">
        <v>785</v>
      </c>
      <c r="D16" s="167">
        <v>401</v>
      </c>
      <c r="E16" s="167">
        <v>404</v>
      </c>
      <c r="F16" s="166">
        <v>49</v>
      </c>
      <c r="G16" s="167">
        <v>38</v>
      </c>
      <c r="H16" s="167">
        <v>461</v>
      </c>
      <c r="I16" s="167">
        <v>169</v>
      </c>
      <c r="J16" s="166">
        <v>168</v>
      </c>
      <c r="K16" s="166">
        <v>138</v>
      </c>
    </row>
    <row r="17" spans="1:11" ht="18" customHeight="1">
      <c r="A17" s="67" t="s">
        <v>28</v>
      </c>
      <c r="B17" s="218">
        <v>553</v>
      </c>
      <c r="C17" s="166">
        <v>497</v>
      </c>
      <c r="D17" s="167">
        <v>150</v>
      </c>
      <c r="E17" s="167">
        <v>140</v>
      </c>
      <c r="F17" s="166">
        <v>63</v>
      </c>
      <c r="G17" s="167">
        <v>26</v>
      </c>
      <c r="H17" s="167">
        <v>402</v>
      </c>
      <c r="I17" s="167">
        <v>193</v>
      </c>
      <c r="J17" s="166">
        <v>179</v>
      </c>
      <c r="K17" s="166">
        <v>148</v>
      </c>
    </row>
    <row r="18" spans="1:11" ht="18" customHeight="1">
      <c r="A18" s="67" t="s">
        <v>29</v>
      </c>
      <c r="B18" s="218">
        <v>284</v>
      </c>
      <c r="C18" s="166">
        <v>278</v>
      </c>
      <c r="D18" s="167">
        <v>149</v>
      </c>
      <c r="E18" s="167">
        <v>148</v>
      </c>
      <c r="F18" s="166">
        <v>19</v>
      </c>
      <c r="G18" s="167">
        <v>13</v>
      </c>
      <c r="H18" s="167">
        <v>185</v>
      </c>
      <c r="I18" s="167">
        <v>55</v>
      </c>
      <c r="J18" s="166">
        <v>55</v>
      </c>
      <c r="K18" s="166">
        <v>47</v>
      </c>
    </row>
    <row r="19" spans="1:11" ht="18" customHeight="1">
      <c r="A19" s="67" t="s">
        <v>30</v>
      </c>
      <c r="B19" s="218">
        <v>955</v>
      </c>
      <c r="C19" s="166">
        <v>921</v>
      </c>
      <c r="D19" s="167">
        <v>245</v>
      </c>
      <c r="E19" s="167">
        <v>231</v>
      </c>
      <c r="F19" s="166">
        <v>34</v>
      </c>
      <c r="G19" s="167">
        <v>24</v>
      </c>
      <c r="H19" s="167">
        <v>729</v>
      </c>
      <c r="I19" s="167">
        <v>344</v>
      </c>
      <c r="J19" s="166">
        <v>337</v>
      </c>
      <c r="K19" s="166">
        <v>278</v>
      </c>
    </row>
    <row r="20" spans="1:11" ht="18" customHeight="1">
      <c r="A20" s="67" t="s">
        <v>31</v>
      </c>
      <c r="B20" s="218">
        <v>354</v>
      </c>
      <c r="C20" s="166">
        <v>354</v>
      </c>
      <c r="D20" s="167">
        <v>227</v>
      </c>
      <c r="E20" s="167">
        <v>231</v>
      </c>
      <c r="F20" s="166">
        <v>32</v>
      </c>
      <c r="G20" s="167">
        <v>112</v>
      </c>
      <c r="H20" s="167">
        <v>347</v>
      </c>
      <c r="I20" s="167">
        <v>43</v>
      </c>
      <c r="J20" s="166">
        <v>43</v>
      </c>
      <c r="K20" s="166">
        <v>39</v>
      </c>
    </row>
    <row r="21" spans="1:11" ht="18" customHeight="1">
      <c r="A21" s="67" t="s">
        <v>32</v>
      </c>
      <c r="B21" s="218">
        <v>656</v>
      </c>
      <c r="C21" s="166">
        <v>608</v>
      </c>
      <c r="D21" s="167">
        <v>308</v>
      </c>
      <c r="E21" s="167">
        <v>301</v>
      </c>
      <c r="F21" s="166">
        <v>27</v>
      </c>
      <c r="G21" s="167">
        <v>25</v>
      </c>
      <c r="H21" s="167">
        <v>530</v>
      </c>
      <c r="I21" s="167">
        <v>150</v>
      </c>
      <c r="J21" s="166">
        <v>139</v>
      </c>
      <c r="K21" s="166">
        <v>130</v>
      </c>
    </row>
    <row r="22" spans="1:11" ht="18" customHeight="1">
      <c r="A22" s="67" t="s">
        <v>33</v>
      </c>
      <c r="B22" s="218">
        <v>611</v>
      </c>
      <c r="C22" s="166">
        <v>550</v>
      </c>
      <c r="D22" s="167">
        <v>311</v>
      </c>
      <c r="E22" s="167">
        <v>278</v>
      </c>
      <c r="F22" s="166">
        <v>15</v>
      </c>
      <c r="G22" s="167">
        <v>16</v>
      </c>
      <c r="H22" s="167">
        <v>494</v>
      </c>
      <c r="I22" s="167">
        <v>99</v>
      </c>
      <c r="J22" s="166">
        <v>93</v>
      </c>
      <c r="K22" s="166">
        <v>78</v>
      </c>
    </row>
    <row r="23" spans="1:11" ht="18" customHeight="1">
      <c r="A23" s="67" t="s">
        <v>34</v>
      </c>
      <c r="B23" s="218">
        <v>650</v>
      </c>
      <c r="C23" s="166">
        <v>552</v>
      </c>
      <c r="D23" s="167">
        <v>272</v>
      </c>
      <c r="E23" s="167">
        <v>268</v>
      </c>
      <c r="F23" s="166">
        <v>19</v>
      </c>
      <c r="G23" s="167">
        <v>18</v>
      </c>
      <c r="H23" s="167">
        <v>447</v>
      </c>
      <c r="I23" s="167">
        <v>95</v>
      </c>
      <c r="J23" s="166">
        <v>84</v>
      </c>
      <c r="K23" s="166">
        <v>76</v>
      </c>
    </row>
    <row r="24" spans="1:11" ht="18" customHeight="1">
      <c r="A24" s="67" t="s">
        <v>35</v>
      </c>
      <c r="B24" s="218">
        <v>572</v>
      </c>
      <c r="C24" s="166">
        <v>498</v>
      </c>
      <c r="D24" s="167">
        <v>240</v>
      </c>
      <c r="E24" s="167">
        <v>225</v>
      </c>
      <c r="F24" s="166">
        <v>42</v>
      </c>
      <c r="G24" s="167">
        <v>32</v>
      </c>
      <c r="H24" s="167">
        <v>431</v>
      </c>
      <c r="I24" s="167">
        <v>123</v>
      </c>
      <c r="J24" s="166">
        <v>105</v>
      </c>
      <c r="K24" s="166">
        <v>96</v>
      </c>
    </row>
    <row r="25" spans="1:11" ht="18" customHeight="1">
      <c r="A25" s="67" t="s">
        <v>36</v>
      </c>
      <c r="B25" s="218">
        <v>298</v>
      </c>
      <c r="C25" s="166">
        <v>284</v>
      </c>
      <c r="D25" s="167">
        <v>165</v>
      </c>
      <c r="E25" s="167">
        <v>155</v>
      </c>
      <c r="F25" s="166">
        <v>36</v>
      </c>
      <c r="G25" s="167">
        <v>37</v>
      </c>
      <c r="H25" s="167">
        <v>253</v>
      </c>
      <c r="I25" s="167">
        <v>64</v>
      </c>
      <c r="J25" s="166">
        <v>61</v>
      </c>
      <c r="K25" s="166">
        <v>55</v>
      </c>
    </row>
    <row r="26" spans="1:11" ht="18" customHeight="1">
      <c r="A26" s="67" t="s">
        <v>37</v>
      </c>
      <c r="B26" s="218">
        <v>223</v>
      </c>
      <c r="C26" s="166">
        <v>211</v>
      </c>
      <c r="D26" s="167">
        <v>80</v>
      </c>
      <c r="E26" s="167">
        <v>78</v>
      </c>
      <c r="F26" s="166">
        <v>8</v>
      </c>
      <c r="G26" s="167">
        <v>13</v>
      </c>
      <c r="H26" s="167">
        <v>178</v>
      </c>
      <c r="I26" s="167">
        <v>71</v>
      </c>
      <c r="J26" s="166">
        <v>70</v>
      </c>
      <c r="K26" s="166">
        <v>57</v>
      </c>
    </row>
    <row r="27" spans="1:11" ht="18" customHeight="1">
      <c r="A27" s="67" t="s">
        <v>38</v>
      </c>
      <c r="B27" s="218">
        <v>262</v>
      </c>
      <c r="C27" s="166">
        <v>257</v>
      </c>
      <c r="D27" s="167">
        <v>94</v>
      </c>
      <c r="E27" s="167">
        <v>91</v>
      </c>
      <c r="F27" s="166">
        <v>36</v>
      </c>
      <c r="G27" s="167">
        <v>12</v>
      </c>
      <c r="H27" s="167">
        <v>229</v>
      </c>
      <c r="I27" s="167">
        <v>93</v>
      </c>
      <c r="J27" s="166">
        <v>91</v>
      </c>
      <c r="K27" s="166">
        <v>84</v>
      </c>
    </row>
    <row r="28" spans="1:11" ht="18" customHeight="1">
      <c r="A28" s="67" t="s">
        <v>39</v>
      </c>
      <c r="B28" s="218">
        <v>279</v>
      </c>
      <c r="C28" s="166">
        <v>272</v>
      </c>
      <c r="D28" s="167">
        <v>162</v>
      </c>
      <c r="E28" s="167">
        <v>163</v>
      </c>
      <c r="F28" s="166">
        <v>9</v>
      </c>
      <c r="G28" s="167">
        <v>23</v>
      </c>
      <c r="H28" s="167">
        <v>189</v>
      </c>
      <c r="I28" s="167">
        <v>38</v>
      </c>
      <c r="J28" s="166">
        <v>36</v>
      </c>
      <c r="K28" s="166">
        <v>26</v>
      </c>
    </row>
    <row r="29" spans="1:11">
      <c r="H29" s="156"/>
      <c r="I29" s="156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M36" sqref="M36"/>
    </sheetView>
  </sheetViews>
  <sheetFormatPr defaultColWidth="8" defaultRowHeight="13.2"/>
  <cols>
    <col min="1" max="1" width="57.44140625" style="73" customWidth="1"/>
    <col min="2" max="2" width="15.109375" style="14" customWidth="1"/>
    <col min="3" max="3" width="15.6640625" style="14" customWidth="1"/>
    <col min="4" max="4" width="10.33203125" style="73" customWidth="1"/>
    <col min="5" max="5" width="10.88671875" style="73" customWidth="1"/>
    <col min="6" max="6" width="15.33203125" style="73" customWidth="1"/>
    <col min="7" max="7" width="14.109375" style="73" customWidth="1"/>
    <col min="8" max="8" width="10.44140625" style="73" customWidth="1"/>
    <col min="9" max="9" width="10.88671875" style="73" customWidth="1"/>
    <col min="10" max="10" width="12" style="73" customWidth="1"/>
    <col min="11" max="11" width="14.33203125" style="73" customWidth="1"/>
    <col min="12" max="16384" width="8" style="73"/>
  </cols>
  <sheetData>
    <row r="1" spans="1:16" ht="27" customHeight="1">
      <c r="A1" s="407" t="s">
        <v>47</v>
      </c>
      <c r="B1" s="407"/>
      <c r="C1" s="407"/>
      <c r="D1" s="407"/>
      <c r="E1" s="407"/>
      <c r="F1" s="407"/>
      <c r="G1" s="407"/>
      <c r="H1" s="407"/>
      <c r="I1" s="407"/>
      <c r="J1" s="72"/>
    </row>
    <row r="2" spans="1:16" ht="23.25" customHeight="1">
      <c r="A2" s="408" t="s">
        <v>48</v>
      </c>
      <c r="B2" s="407"/>
      <c r="C2" s="407"/>
      <c r="D2" s="407"/>
      <c r="E2" s="407"/>
      <c r="F2" s="407"/>
      <c r="G2" s="407"/>
      <c r="H2" s="407"/>
      <c r="I2" s="407"/>
      <c r="J2" s="72"/>
    </row>
    <row r="3" spans="1:16" ht="13.5" customHeight="1">
      <c r="A3" s="409"/>
      <c r="B3" s="409"/>
      <c r="C3" s="409"/>
      <c r="D3" s="409"/>
      <c r="E3" s="409"/>
    </row>
    <row r="4" spans="1:16" s="75" customFormat="1" ht="30.75" customHeight="1">
      <c r="A4" s="410" t="s">
        <v>0</v>
      </c>
      <c r="B4" s="413" t="s">
        <v>49</v>
      </c>
      <c r="C4" s="414"/>
      <c r="D4" s="414"/>
      <c r="E4" s="415"/>
      <c r="F4" s="413" t="s">
        <v>50</v>
      </c>
      <c r="G4" s="414"/>
      <c r="H4" s="414"/>
      <c r="I4" s="415"/>
      <c r="J4" s="74"/>
    </row>
    <row r="5" spans="1:16" s="75" customFormat="1" ht="23.25" customHeight="1">
      <c r="A5" s="411"/>
      <c r="B5" s="327" t="s">
        <v>94</v>
      </c>
      <c r="C5" s="327" t="s">
        <v>95</v>
      </c>
      <c r="D5" s="416" t="s">
        <v>1</v>
      </c>
      <c r="E5" s="417"/>
      <c r="F5" s="327" t="s">
        <v>94</v>
      </c>
      <c r="G5" s="327" t="s">
        <v>95</v>
      </c>
      <c r="H5" s="416" t="s">
        <v>1</v>
      </c>
      <c r="I5" s="417"/>
      <c r="J5" s="76"/>
    </row>
    <row r="6" spans="1:16" s="75" customFormat="1" ht="36.75" customHeight="1">
      <c r="A6" s="412"/>
      <c r="B6" s="328"/>
      <c r="C6" s="328"/>
      <c r="D6" s="77" t="s">
        <v>2</v>
      </c>
      <c r="E6" s="78" t="s">
        <v>40</v>
      </c>
      <c r="F6" s="328"/>
      <c r="G6" s="328"/>
      <c r="H6" s="77" t="s">
        <v>2</v>
      </c>
      <c r="I6" s="78" t="s">
        <v>40</v>
      </c>
      <c r="J6" s="79"/>
    </row>
    <row r="7" spans="1:16" s="81" customFormat="1" ht="13.8" customHeight="1">
      <c r="A7" s="6" t="s">
        <v>3</v>
      </c>
      <c r="B7" s="214">
        <v>1</v>
      </c>
      <c r="C7" s="214">
        <v>2</v>
      </c>
      <c r="D7" s="214">
        <v>3</v>
      </c>
      <c r="E7" s="214">
        <v>4</v>
      </c>
      <c r="F7" s="214">
        <v>5</v>
      </c>
      <c r="G7" s="214">
        <v>6</v>
      </c>
      <c r="H7" s="214">
        <v>7</v>
      </c>
      <c r="I7" s="214">
        <v>8</v>
      </c>
      <c r="J7" s="80"/>
    </row>
    <row r="8" spans="1:16" s="81" customFormat="1" ht="25.2" customHeight="1">
      <c r="A8" s="190" t="s">
        <v>88</v>
      </c>
      <c r="B8" s="212" t="s">
        <v>86</v>
      </c>
      <c r="C8" s="189">
        <v>17584</v>
      </c>
      <c r="D8" s="6" t="s">
        <v>85</v>
      </c>
      <c r="E8" s="6" t="s">
        <v>85</v>
      </c>
      <c r="F8" s="212" t="s">
        <v>86</v>
      </c>
      <c r="G8" s="189">
        <v>14192</v>
      </c>
      <c r="H8" s="6" t="s">
        <v>85</v>
      </c>
      <c r="I8" s="6" t="s">
        <v>85</v>
      </c>
      <c r="J8" s="80"/>
    </row>
    <row r="9" spans="1:16" s="75" customFormat="1" ht="37.950000000000003" customHeight="1">
      <c r="A9" s="82" t="s">
        <v>4</v>
      </c>
      <c r="B9" s="19">
        <v>20345</v>
      </c>
      <c r="C9" s="19">
        <v>15207</v>
      </c>
      <c r="D9" s="83">
        <f t="shared" ref="D9:D13" si="0">C9/B9*100</f>
        <v>74.745637748832635</v>
      </c>
      <c r="E9" s="90">
        <f t="shared" ref="E9:E13" si="1">C9-B9</f>
        <v>-5138</v>
      </c>
      <c r="F9" s="19">
        <v>18373</v>
      </c>
      <c r="G9" s="19">
        <v>13087</v>
      </c>
      <c r="H9" s="83">
        <f t="shared" ref="H9:H13" si="2">G9/F9*100</f>
        <v>71.229521580580197</v>
      </c>
      <c r="I9" s="90">
        <f t="shared" ref="I9:I13" si="3">G9-F9</f>
        <v>-5286</v>
      </c>
      <c r="J9" s="80"/>
      <c r="K9" s="60"/>
      <c r="O9" s="84"/>
      <c r="P9" s="84"/>
    </row>
    <row r="10" spans="1:16" s="75" customFormat="1" ht="45" customHeight="1">
      <c r="A10" s="85" t="s">
        <v>5</v>
      </c>
      <c r="B10" s="19">
        <v>5271</v>
      </c>
      <c r="C10" s="19">
        <v>3310</v>
      </c>
      <c r="D10" s="83">
        <f t="shared" si="0"/>
        <v>62.7964333143616</v>
      </c>
      <c r="E10" s="90">
        <f t="shared" si="1"/>
        <v>-1961</v>
      </c>
      <c r="F10" s="19">
        <v>7694</v>
      </c>
      <c r="G10" s="19">
        <v>4550</v>
      </c>
      <c r="H10" s="83">
        <f t="shared" si="2"/>
        <v>59.136989862230308</v>
      </c>
      <c r="I10" s="90">
        <f t="shared" si="3"/>
        <v>-3144</v>
      </c>
      <c r="J10" s="80"/>
      <c r="K10" s="60"/>
      <c r="O10" s="84"/>
      <c r="P10" s="84"/>
    </row>
    <row r="11" spans="1:16" s="75" customFormat="1" ht="37.950000000000003" customHeight="1">
      <c r="A11" s="82" t="s">
        <v>6</v>
      </c>
      <c r="B11" s="19">
        <v>857</v>
      </c>
      <c r="C11" s="19">
        <v>566</v>
      </c>
      <c r="D11" s="83">
        <f t="shared" si="0"/>
        <v>66.044340723453914</v>
      </c>
      <c r="E11" s="90">
        <f t="shared" si="1"/>
        <v>-291</v>
      </c>
      <c r="F11" s="19">
        <v>1213</v>
      </c>
      <c r="G11" s="19">
        <v>753</v>
      </c>
      <c r="H11" s="83">
        <f t="shared" si="2"/>
        <v>62.077493816982688</v>
      </c>
      <c r="I11" s="90">
        <f t="shared" si="3"/>
        <v>-460</v>
      </c>
      <c r="J11" s="80"/>
      <c r="K11" s="60"/>
      <c r="O11" s="84"/>
      <c r="P11" s="84"/>
    </row>
    <row r="12" spans="1:16" s="75" customFormat="1" ht="45.75" customHeight="1">
      <c r="A12" s="82" t="s">
        <v>51</v>
      </c>
      <c r="B12" s="19">
        <v>1298</v>
      </c>
      <c r="C12" s="56">
        <v>690</v>
      </c>
      <c r="D12" s="83">
        <f t="shared" si="0"/>
        <v>53.158705701078581</v>
      </c>
      <c r="E12" s="90">
        <f t="shared" si="1"/>
        <v>-608</v>
      </c>
      <c r="F12" s="19">
        <v>2527</v>
      </c>
      <c r="G12" s="56">
        <v>820</v>
      </c>
      <c r="H12" s="83">
        <f t="shared" si="2"/>
        <v>32.449544914918874</v>
      </c>
      <c r="I12" s="90">
        <f t="shared" si="3"/>
        <v>-1707</v>
      </c>
      <c r="J12" s="216"/>
      <c r="K12" s="60"/>
      <c r="O12" s="84"/>
      <c r="P12" s="84"/>
    </row>
    <row r="13" spans="1:16" s="75" customFormat="1" ht="49.5" customHeight="1">
      <c r="A13" s="82" t="s">
        <v>8</v>
      </c>
      <c r="B13" s="19">
        <v>16231</v>
      </c>
      <c r="C13" s="19">
        <v>12727</v>
      </c>
      <c r="D13" s="83">
        <f t="shared" si="0"/>
        <v>78.411681350502121</v>
      </c>
      <c r="E13" s="90">
        <f t="shared" si="1"/>
        <v>-3504</v>
      </c>
      <c r="F13" s="19">
        <v>15644</v>
      </c>
      <c r="G13" s="19">
        <v>10491</v>
      </c>
      <c r="H13" s="83">
        <f t="shared" si="2"/>
        <v>67.060854001534125</v>
      </c>
      <c r="I13" s="90">
        <f t="shared" si="3"/>
        <v>-5153</v>
      </c>
      <c r="J13" s="80"/>
      <c r="K13" s="60"/>
      <c r="O13" s="84"/>
      <c r="P13" s="84"/>
    </row>
    <row r="14" spans="1:16" s="75" customFormat="1" ht="12.75" customHeight="1">
      <c r="A14" s="419" t="s">
        <v>100</v>
      </c>
      <c r="B14" s="420"/>
      <c r="C14" s="420"/>
      <c r="D14" s="420"/>
      <c r="E14" s="420"/>
      <c r="F14" s="420"/>
      <c r="G14" s="420"/>
      <c r="H14" s="420"/>
      <c r="I14" s="420"/>
      <c r="J14" s="80"/>
      <c r="K14" s="60"/>
    </row>
    <row r="15" spans="1:16" s="75" customFormat="1" ht="18" customHeight="1">
      <c r="A15" s="421"/>
      <c r="B15" s="422"/>
      <c r="C15" s="422"/>
      <c r="D15" s="422"/>
      <c r="E15" s="422"/>
      <c r="F15" s="422"/>
      <c r="G15" s="422"/>
      <c r="H15" s="422"/>
      <c r="I15" s="422"/>
      <c r="J15" s="80"/>
      <c r="K15" s="60"/>
    </row>
    <row r="16" spans="1:16" s="75" customFormat="1" ht="20.25" customHeight="1">
      <c r="A16" s="410" t="s">
        <v>0</v>
      </c>
      <c r="B16" s="410" t="s">
        <v>70</v>
      </c>
      <c r="C16" s="410" t="s">
        <v>80</v>
      </c>
      <c r="D16" s="416" t="s">
        <v>1</v>
      </c>
      <c r="E16" s="417"/>
      <c r="F16" s="410" t="s">
        <v>70</v>
      </c>
      <c r="G16" s="410" t="s">
        <v>80</v>
      </c>
      <c r="H16" s="416" t="s">
        <v>1</v>
      </c>
      <c r="I16" s="417"/>
      <c r="J16" s="80"/>
      <c r="K16" s="60"/>
    </row>
    <row r="17" spans="1:11" ht="27" customHeight="1">
      <c r="A17" s="412"/>
      <c r="B17" s="412"/>
      <c r="C17" s="412"/>
      <c r="D17" s="86" t="s">
        <v>2</v>
      </c>
      <c r="E17" s="78" t="s">
        <v>10</v>
      </c>
      <c r="F17" s="412"/>
      <c r="G17" s="412"/>
      <c r="H17" s="86" t="s">
        <v>2</v>
      </c>
      <c r="I17" s="78" t="s">
        <v>10</v>
      </c>
      <c r="J17" s="80"/>
      <c r="K17" s="87"/>
    </row>
    <row r="18" spans="1:11" ht="27" customHeight="1">
      <c r="A18" s="213" t="s">
        <v>88</v>
      </c>
      <c r="B18" s="187" t="s">
        <v>86</v>
      </c>
      <c r="C18" s="187">
        <v>7019</v>
      </c>
      <c r="D18" s="203" t="s">
        <v>85</v>
      </c>
      <c r="E18" s="204" t="s">
        <v>85</v>
      </c>
      <c r="F18" s="187" t="s">
        <v>86</v>
      </c>
      <c r="G18" s="187">
        <v>4369</v>
      </c>
      <c r="H18" s="88" t="s">
        <v>85</v>
      </c>
      <c r="I18" s="204" t="s">
        <v>85</v>
      </c>
      <c r="J18" s="80"/>
      <c r="K18" s="87"/>
    </row>
    <row r="19" spans="1:11" ht="31.5" customHeight="1">
      <c r="A19" s="89" t="s">
        <v>4</v>
      </c>
      <c r="B19" s="57">
        <v>6864</v>
      </c>
      <c r="C19" s="57">
        <v>6506</v>
      </c>
      <c r="D19" s="88">
        <f>C19/B19*100</f>
        <v>94.784382284382289</v>
      </c>
      <c r="E19" s="91">
        <f>C19-B19</f>
        <v>-358</v>
      </c>
      <c r="F19" s="58">
        <v>5503</v>
      </c>
      <c r="G19" s="58">
        <v>4134</v>
      </c>
      <c r="H19" s="88">
        <f>G19/F19*100</f>
        <v>75.122660367072498</v>
      </c>
      <c r="I19" s="91">
        <f>G19-F19</f>
        <v>-1369</v>
      </c>
      <c r="J19" s="80"/>
      <c r="K19" s="87"/>
    </row>
    <row r="20" spans="1:11" ht="38.25" customHeight="1">
      <c r="A20" s="89" t="s">
        <v>11</v>
      </c>
      <c r="B20" s="57">
        <v>5479</v>
      </c>
      <c r="C20" s="57">
        <v>5448</v>
      </c>
      <c r="D20" s="88">
        <f>C20/B20*100</f>
        <v>99.434203321774049</v>
      </c>
      <c r="E20" s="91">
        <f>C20-B20</f>
        <v>-31</v>
      </c>
      <c r="F20" s="58">
        <v>4381</v>
      </c>
      <c r="G20" s="58">
        <v>3322</v>
      </c>
      <c r="H20" s="88">
        <f>G20/F20*100</f>
        <v>75.827436658297188</v>
      </c>
      <c r="I20" s="91">
        <f>G20-F20</f>
        <v>-1059</v>
      </c>
      <c r="J20" s="80"/>
      <c r="K20" s="87"/>
    </row>
    <row r="21" spans="1:11" ht="45.6" customHeight="1">
      <c r="A21" s="418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418"/>
      <c r="C21" s="418"/>
      <c r="D21" s="418"/>
      <c r="E21" s="418"/>
      <c r="F21" s="418"/>
      <c r="G21" s="418"/>
      <c r="H21" s="418"/>
      <c r="I21" s="418"/>
      <c r="K21" s="87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S22" sqref="S22"/>
    </sheetView>
  </sheetViews>
  <sheetFormatPr defaultColWidth="9.109375" defaultRowHeight="15.6"/>
  <cols>
    <col min="1" max="1" width="32.5546875" style="131" customWidth="1"/>
    <col min="2" max="2" width="12" style="131" customWidth="1"/>
    <col min="3" max="3" width="11.33203125" style="128" customWidth="1"/>
    <col min="4" max="4" width="10.44140625" style="128" customWidth="1"/>
    <col min="5" max="5" width="9.44140625" style="128" customWidth="1"/>
    <col min="6" max="6" width="9.88671875" style="128" customWidth="1"/>
    <col min="7" max="7" width="10.109375" style="128" customWidth="1"/>
    <col min="8" max="8" width="9.44140625" style="128" customWidth="1"/>
    <col min="9" max="9" width="10.33203125" style="128" customWidth="1"/>
    <col min="10" max="10" width="10.109375" style="128" customWidth="1"/>
    <col min="11" max="11" width="9.88671875" style="128" customWidth="1"/>
    <col min="12" max="13" width="9.33203125" style="128" customWidth="1"/>
    <col min="14" max="14" width="8.44140625" style="128" customWidth="1"/>
    <col min="15" max="16" width="9.33203125" style="128" customWidth="1"/>
    <col min="17" max="17" width="9" style="128" customWidth="1"/>
    <col min="18" max="18" width="12.5546875" style="128" customWidth="1"/>
    <col min="19" max="20" width="9.33203125" style="128" customWidth="1"/>
    <col min="21" max="21" width="9" style="128" customWidth="1"/>
    <col min="22" max="23" width="9.33203125" style="130" customWidth="1"/>
    <col min="24" max="24" width="9.109375" style="130" customWidth="1"/>
    <col min="25" max="16384" width="9.109375" style="130"/>
  </cols>
  <sheetData>
    <row r="1" spans="1:28" s="95" customFormat="1" ht="33" customHeight="1">
      <c r="A1" s="92"/>
      <c r="B1" s="92"/>
      <c r="C1" s="426" t="s">
        <v>45</v>
      </c>
      <c r="D1" s="426"/>
      <c r="E1" s="426"/>
      <c r="F1" s="426"/>
      <c r="G1" s="426"/>
      <c r="H1" s="426"/>
      <c r="I1" s="426"/>
      <c r="J1" s="426"/>
      <c r="K1" s="426"/>
      <c r="L1" s="159"/>
      <c r="M1" s="93"/>
      <c r="N1" s="93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5.6" customHeight="1">
      <c r="C2" s="426" t="s">
        <v>221</v>
      </c>
      <c r="D2" s="426"/>
      <c r="E2" s="426"/>
      <c r="F2" s="426"/>
      <c r="G2" s="426"/>
      <c r="H2" s="426"/>
      <c r="I2" s="426"/>
      <c r="J2" s="426"/>
      <c r="K2" s="426"/>
      <c r="L2" s="159"/>
      <c r="M2" s="97"/>
      <c r="N2" s="97"/>
      <c r="O2" s="97"/>
      <c r="P2" s="97"/>
      <c r="Q2" s="97"/>
      <c r="R2" s="97"/>
      <c r="S2" s="98"/>
      <c r="T2" s="98"/>
      <c r="U2" s="97"/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99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423" t="s">
        <v>89</v>
      </c>
      <c r="C4" s="434" t="s">
        <v>71</v>
      </c>
      <c r="D4" s="435"/>
      <c r="E4" s="436"/>
      <c r="F4" s="440" t="s">
        <v>52</v>
      </c>
      <c r="G4" s="440"/>
      <c r="H4" s="440"/>
      <c r="I4" s="434" t="s">
        <v>41</v>
      </c>
      <c r="J4" s="435"/>
      <c r="K4" s="436"/>
      <c r="L4" s="434" t="s">
        <v>46</v>
      </c>
      <c r="M4" s="435"/>
      <c r="N4" s="435"/>
      <c r="O4" s="434" t="s">
        <v>14</v>
      </c>
      <c r="P4" s="435"/>
      <c r="Q4" s="436"/>
      <c r="R4" s="395" t="s">
        <v>90</v>
      </c>
      <c r="S4" s="434" t="s">
        <v>43</v>
      </c>
      <c r="T4" s="435"/>
      <c r="U4" s="435"/>
      <c r="V4" s="427" t="s">
        <v>15</v>
      </c>
      <c r="W4" s="428"/>
      <c r="X4" s="429"/>
      <c r="Y4" s="104"/>
      <c r="Z4" s="105"/>
      <c r="AA4" s="105"/>
      <c r="AB4" s="105"/>
    </row>
    <row r="5" spans="1:28" s="108" customFormat="1" ht="56.4" customHeight="1">
      <c r="A5" s="107"/>
      <c r="B5" s="424"/>
      <c r="C5" s="437"/>
      <c r="D5" s="438"/>
      <c r="E5" s="439"/>
      <c r="F5" s="440"/>
      <c r="G5" s="440"/>
      <c r="H5" s="440"/>
      <c r="I5" s="437"/>
      <c r="J5" s="438"/>
      <c r="K5" s="439"/>
      <c r="L5" s="437"/>
      <c r="M5" s="438"/>
      <c r="N5" s="438"/>
      <c r="O5" s="437"/>
      <c r="P5" s="438"/>
      <c r="Q5" s="439"/>
      <c r="R5" s="397"/>
      <c r="S5" s="437"/>
      <c r="T5" s="438"/>
      <c r="U5" s="438"/>
      <c r="V5" s="430"/>
      <c r="W5" s="431"/>
      <c r="X5" s="432"/>
      <c r="Y5" s="104"/>
      <c r="Z5" s="105"/>
      <c r="AA5" s="105"/>
      <c r="AB5" s="105"/>
    </row>
    <row r="6" spans="1:28" s="114" customFormat="1" ht="25.2" customHeight="1">
      <c r="A6" s="109"/>
      <c r="B6" s="205">
        <v>2022</v>
      </c>
      <c r="C6" s="206">
        <v>2021</v>
      </c>
      <c r="D6" s="206">
        <v>2022</v>
      </c>
      <c r="E6" s="207" t="s">
        <v>2</v>
      </c>
      <c r="F6" s="206">
        <v>2021</v>
      </c>
      <c r="G6" s="206">
        <v>2022</v>
      </c>
      <c r="H6" s="207" t="s">
        <v>2</v>
      </c>
      <c r="I6" s="206">
        <v>2021</v>
      </c>
      <c r="J6" s="206">
        <v>2022</v>
      </c>
      <c r="K6" s="207" t="s">
        <v>2</v>
      </c>
      <c r="L6" s="206">
        <v>2021</v>
      </c>
      <c r="M6" s="206">
        <v>2022</v>
      </c>
      <c r="N6" s="207" t="s">
        <v>2</v>
      </c>
      <c r="O6" s="206">
        <v>2021</v>
      </c>
      <c r="P6" s="206">
        <v>2022</v>
      </c>
      <c r="Q6" s="207" t="s">
        <v>2</v>
      </c>
      <c r="R6" s="206">
        <v>2022</v>
      </c>
      <c r="S6" s="206">
        <v>2021</v>
      </c>
      <c r="T6" s="206">
        <v>2022</v>
      </c>
      <c r="U6" s="207" t="s">
        <v>2</v>
      </c>
      <c r="V6" s="206">
        <v>2021</v>
      </c>
      <c r="W6" s="206">
        <v>2022</v>
      </c>
      <c r="X6" s="207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5" customHeight="1">
      <c r="A8" s="132" t="s">
        <v>54</v>
      </c>
      <c r="B8" s="209">
        <f>SUM(B9:B29)</f>
        <v>17584</v>
      </c>
      <c r="C8" s="182">
        <f>SUM(C9:C29)</f>
        <v>20345</v>
      </c>
      <c r="D8" s="182">
        <f>SUM(D9:D29)</f>
        <v>15207</v>
      </c>
      <c r="E8" s="181">
        <f>D8/C8*100</f>
        <v>74.745637748832635</v>
      </c>
      <c r="F8" s="182">
        <f>SUM(F9:F29)</f>
        <v>5271</v>
      </c>
      <c r="G8" s="182">
        <f>SUM(G9:G29)</f>
        <v>3310</v>
      </c>
      <c r="H8" s="181">
        <f>G8/F8*100</f>
        <v>62.7964333143616</v>
      </c>
      <c r="I8" s="182">
        <f>SUM(I9:I29)</f>
        <v>857</v>
      </c>
      <c r="J8" s="182">
        <f>SUM(J9:J29)</f>
        <v>566</v>
      </c>
      <c r="K8" s="181">
        <f>J8/I8*100</f>
        <v>66.044340723453914</v>
      </c>
      <c r="L8" s="182">
        <f>SUM(L9:L30)</f>
        <v>1298</v>
      </c>
      <c r="M8" s="182">
        <f>SUM(M9:M29)</f>
        <v>690</v>
      </c>
      <c r="N8" s="181">
        <f>M8/L8*100</f>
        <v>53.158705701078581</v>
      </c>
      <c r="O8" s="182">
        <f>SUM(O9:O29)</f>
        <v>16231</v>
      </c>
      <c r="P8" s="182">
        <f>SUM(P9:P29)</f>
        <v>12727</v>
      </c>
      <c r="Q8" s="181">
        <f>P8/O8*100</f>
        <v>78.411681350502121</v>
      </c>
      <c r="R8" s="182">
        <f>SUM(R9:R29)</f>
        <v>7019</v>
      </c>
      <c r="S8" s="183">
        <f>SUM(S9:S29)</f>
        <v>6864</v>
      </c>
      <c r="T8" s="183">
        <f>SUM(T9:T29)</f>
        <v>6506</v>
      </c>
      <c r="U8" s="181">
        <f t="shared" ref="U8:U29" si="0">T8/S8*100</f>
        <v>94.784382284382289</v>
      </c>
      <c r="V8" s="182">
        <f>SUM(V9:V29)</f>
        <v>5479</v>
      </c>
      <c r="W8" s="182">
        <f>SUM(W9:W29)</f>
        <v>5448</v>
      </c>
      <c r="X8" s="181">
        <f>W8/V8*100</f>
        <v>99.434203321774049</v>
      </c>
      <c r="Y8" s="122"/>
      <c r="Z8" s="123"/>
      <c r="AA8" s="123"/>
      <c r="AB8" s="123"/>
    </row>
    <row r="9" spans="1:28" s="128" customFormat="1" ht="31.5" customHeight="1">
      <c r="A9" s="70" t="s">
        <v>19</v>
      </c>
      <c r="B9" s="201">
        <v>5115</v>
      </c>
      <c r="C9" s="180">
        <v>5083</v>
      </c>
      <c r="D9" s="180">
        <v>3796</v>
      </c>
      <c r="E9" s="181">
        <f t="shared" ref="E9:E29" si="1">D9/C9*100</f>
        <v>74.680306905370841</v>
      </c>
      <c r="F9" s="180">
        <v>1104</v>
      </c>
      <c r="G9" s="180">
        <v>1018</v>
      </c>
      <c r="H9" s="181">
        <f t="shared" ref="H9:H29" si="2">G9/F9*100</f>
        <v>92.210144927536234</v>
      </c>
      <c r="I9" s="180">
        <v>146</v>
      </c>
      <c r="J9" s="180">
        <v>143</v>
      </c>
      <c r="K9" s="181">
        <f t="shared" ref="K9:K29" si="3">J9/I9*100</f>
        <v>97.945205479452056</v>
      </c>
      <c r="L9" s="180">
        <v>100</v>
      </c>
      <c r="M9" s="180">
        <v>82</v>
      </c>
      <c r="N9" s="181">
        <f t="shared" ref="N9:N29" si="4">M9/L9*100</f>
        <v>82</v>
      </c>
      <c r="O9" s="180">
        <v>3991</v>
      </c>
      <c r="P9" s="180">
        <v>3148</v>
      </c>
      <c r="Q9" s="181">
        <f t="shared" ref="Q9:Q29" si="5">P9/O9*100</f>
        <v>78.877474317213739</v>
      </c>
      <c r="R9" s="182">
        <v>1710</v>
      </c>
      <c r="S9" s="180">
        <v>1353</v>
      </c>
      <c r="T9" s="180">
        <v>1415</v>
      </c>
      <c r="U9" s="181">
        <f t="shared" si="0"/>
        <v>104.58240946045825</v>
      </c>
      <c r="V9" s="180">
        <v>1154</v>
      </c>
      <c r="W9" s="180">
        <v>1260</v>
      </c>
      <c r="X9" s="181">
        <f t="shared" ref="X9:X29" si="6">W9/V9*100</f>
        <v>109.18544194107452</v>
      </c>
      <c r="Y9" s="126"/>
      <c r="Z9" s="127"/>
      <c r="AA9" s="127"/>
      <c r="AB9" s="127"/>
    </row>
    <row r="10" spans="1:28" s="128" customFormat="1" ht="31.5" customHeight="1">
      <c r="A10" s="70" t="s">
        <v>20</v>
      </c>
      <c r="B10" s="201">
        <v>3205</v>
      </c>
      <c r="C10" s="180">
        <v>3978</v>
      </c>
      <c r="D10" s="180">
        <v>3061</v>
      </c>
      <c r="E10" s="181">
        <f t="shared" si="1"/>
        <v>76.948215183509305</v>
      </c>
      <c r="F10" s="180">
        <v>955</v>
      </c>
      <c r="G10" s="180">
        <v>465</v>
      </c>
      <c r="H10" s="181">
        <f t="shared" si="2"/>
        <v>48.691099476439788</v>
      </c>
      <c r="I10" s="180">
        <v>112</v>
      </c>
      <c r="J10" s="180">
        <v>46</v>
      </c>
      <c r="K10" s="181">
        <f t="shared" si="3"/>
        <v>41.071428571428569</v>
      </c>
      <c r="L10" s="180">
        <v>250</v>
      </c>
      <c r="M10" s="180">
        <v>79</v>
      </c>
      <c r="N10" s="181">
        <f t="shared" si="4"/>
        <v>31.6</v>
      </c>
      <c r="O10" s="180">
        <v>2386</v>
      </c>
      <c r="P10" s="180">
        <v>2479</v>
      </c>
      <c r="Q10" s="181">
        <f t="shared" si="5"/>
        <v>103.89773679798826</v>
      </c>
      <c r="R10" s="182">
        <v>1563</v>
      </c>
      <c r="S10" s="180">
        <v>1370</v>
      </c>
      <c r="T10" s="180">
        <v>1548</v>
      </c>
      <c r="U10" s="181">
        <f t="shared" si="0"/>
        <v>112.99270072992699</v>
      </c>
      <c r="V10" s="180">
        <v>981</v>
      </c>
      <c r="W10" s="180">
        <v>1285</v>
      </c>
      <c r="X10" s="181">
        <f t="shared" si="6"/>
        <v>130.9887869520897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898</v>
      </c>
      <c r="C11" s="180">
        <v>1029</v>
      </c>
      <c r="D11" s="180">
        <v>734</v>
      </c>
      <c r="E11" s="181">
        <f t="shared" si="1"/>
        <v>71.331389698736629</v>
      </c>
      <c r="F11" s="180">
        <v>351</v>
      </c>
      <c r="G11" s="180">
        <v>196</v>
      </c>
      <c r="H11" s="181">
        <f t="shared" si="2"/>
        <v>55.840455840455839</v>
      </c>
      <c r="I11" s="180">
        <v>86</v>
      </c>
      <c r="J11" s="180">
        <v>44</v>
      </c>
      <c r="K11" s="181">
        <f t="shared" si="3"/>
        <v>51.162790697674424</v>
      </c>
      <c r="L11" s="180">
        <v>23</v>
      </c>
      <c r="M11" s="180">
        <v>16</v>
      </c>
      <c r="N11" s="181">
        <f t="shared" si="4"/>
        <v>69.565217391304344</v>
      </c>
      <c r="O11" s="180">
        <v>888</v>
      </c>
      <c r="P11" s="180">
        <v>619</v>
      </c>
      <c r="Q11" s="181">
        <f t="shared" si="5"/>
        <v>69.707207207207205</v>
      </c>
      <c r="R11" s="182">
        <v>319</v>
      </c>
      <c r="S11" s="180">
        <v>296</v>
      </c>
      <c r="T11" s="180">
        <v>290</v>
      </c>
      <c r="U11" s="181">
        <f t="shared" si="0"/>
        <v>97.972972972972968</v>
      </c>
      <c r="V11" s="180">
        <v>222</v>
      </c>
      <c r="W11" s="180">
        <v>236</v>
      </c>
      <c r="X11" s="181">
        <f t="shared" si="6"/>
        <v>106.30630630630631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1941</v>
      </c>
      <c r="C12" s="180">
        <v>2135</v>
      </c>
      <c r="D12" s="180">
        <v>1595</v>
      </c>
      <c r="E12" s="181">
        <f t="shared" si="1"/>
        <v>74.707259953161596</v>
      </c>
      <c r="F12" s="180">
        <v>614</v>
      </c>
      <c r="G12" s="180">
        <v>367</v>
      </c>
      <c r="H12" s="181">
        <f t="shared" si="2"/>
        <v>59.77198697068404</v>
      </c>
      <c r="I12" s="180">
        <v>146</v>
      </c>
      <c r="J12" s="180">
        <v>105</v>
      </c>
      <c r="K12" s="181">
        <f t="shared" si="3"/>
        <v>71.917808219178085</v>
      </c>
      <c r="L12" s="180">
        <v>443</v>
      </c>
      <c r="M12" s="180">
        <v>222</v>
      </c>
      <c r="N12" s="181">
        <f t="shared" si="4"/>
        <v>50.112866817155755</v>
      </c>
      <c r="O12" s="180">
        <v>1920</v>
      </c>
      <c r="P12" s="180">
        <v>1451</v>
      </c>
      <c r="Q12" s="181">
        <f t="shared" si="5"/>
        <v>75.572916666666671</v>
      </c>
      <c r="R12" s="182">
        <v>820</v>
      </c>
      <c r="S12" s="180">
        <v>820</v>
      </c>
      <c r="T12" s="180">
        <v>716</v>
      </c>
      <c r="U12" s="181">
        <f t="shared" si="0"/>
        <v>87.317073170731703</v>
      </c>
      <c r="V12" s="180">
        <v>682</v>
      </c>
      <c r="W12" s="180">
        <v>612</v>
      </c>
      <c r="X12" s="181">
        <f t="shared" si="6"/>
        <v>89.73607038123167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451</v>
      </c>
      <c r="C13" s="180">
        <v>626</v>
      </c>
      <c r="D13" s="180">
        <v>441</v>
      </c>
      <c r="E13" s="181">
        <f t="shared" si="1"/>
        <v>70.447284345047919</v>
      </c>
      <c r="F13" s="180">
        <v>175</v>
      </c>
      <c r="G13" s="180">
        <v>84</v>
      </c>
      <c r="H13" s="181">
        <f t="shared" si="2"/>
        <v>48</v>
      </c>
      <c r="I13" s="180">
        <v>42</v>
      </c>
      <c r="J13" s="180">
        <v>3</v>
      </c>
      <c r="K13" s="181">
        <f t="shared" si="3"/>
        <v>7.1428571428571423</v>
      </c>
      <c r="L13" s="180">
        <v>19</v>
      </c>
      <c r="M13" s="180">
        <v>9</v>
      </c>
      <c r="N13" s="181">
        <f t="shared" si="4"/>
        <v>47.368421052631575</v>
      </c>
      <c r="O13" s="180">
        <v>558</v>
      </c>
      <c r="P13" s="180">
        <v>412</v>
      </c>
      <c r="Q13" s="181">
        <f t="shared" si="5"/>
        <v>73.835125448028677</v>
      </c>
      <c r="R13" s="182">
        <v>200</v>
      </c>
      <c r="S13" s="180">
        <v>204</v>
      </c>
      <c r="T13" s="180">
        <v>195</v>
      </c>
      <c r="U13" s="181">
        <f t="shared" si="0"/>
        <v>95.588235294117652</v>
      </c>
      <c r="V13" s="180">
        <v>161</v>
      </c>
      <c r="W13" s="180">
        <v>157</v>
      </c>
      <c r="X13" s="181">
        <f t="shared" si="6"/>
        <v>97.515527950310556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232</v>
      </c>
      <c r="C14" s="180">
        <v>350</v>
      </c>
      <c r="D14" s="180">
        <v>227</v>
      </c>
      <c r="E14" s="181">
        <f t="shared" si="1"/>
        <v>64.857142857142861</v>
      </c>
      <c r="F14" s="180">
        <v>106</v>
      </c>
      <c r="G14" s="180">
        <v>54</v>
      </c>
      <c r="H14" s="181">
        <f t="shared" si="2"/>
        <v>50.943396226415096</v>
      </c>
      <c r="I14" s="180">
        <v>9</v>
      </c>
      <c r="J14" s="180">
        <v>10</v>
      </c>
      <c r="K14" s="181">
        <f t="shared" si="3"/>
        <v>111.11111111111111</v>
      </c>
      <c r="L14" s="180">
        <v>57</v>
      </c>
      <c r="M14" s="180">
        <v>37</v>
      </c>
      <c r="N14" s="181">
        <f t="shared" si="4"/>
        <v>64.912280701754383</v>
      </c>
      <c r="O14" s="180">
        <v>318</v>
      </c>
      <c r="P14" s="180">
        <v>195</v>
      </c>
      <c r="Q14" s="181">
        <f t="shared" si="5"/>
        <v>61.320754716981128</v>
      </c>
      <c r="R14" s="182">
        <v>98</v>
      </c>
      <c r="S14" s="180">
        <v>129</v>
      </c>
      <c r="T14" s="180">
        <v>98</v>
      </c>
      <c r="U14" s="181">
        <f t="shared" si="0"/>
        <v>75.968992248062023</v>
      </c>
      <c r="V14" s="180">
        <v>110</v>
      </c>
      <c r="W14" s="180">
        <v>83</v>
      </c>
      <c r="X14" s="181">
        <f t="shared" si="6"/>
        <v>75.454545454545453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497</v>
      </c>
      <c r="C15" s="180">
        <v>586</v>
      </c>
      <c r="D15" s="180">
        <v>461</v>
      </c>
      <c r="E15" s="181">
        <f t="shared" si="1"/>
        <v>78.668941979522188</v>
      </c>
      <c r="F15" s="180">
        <v>95</v>
      </c>
      <c r="G15" s="180">
        <v>53</v>
      </c>
      <c r="H15" s="181">
        <f t="shared" si="2"/>
        <v>55.78947368421052</v>
      </c>
      <c r="I15" s="180">
        <v>7</v>
      </c>
      <c r="J15" s="180">
        <v>12</v>
      </c>
      <c r="K15" s="181">
        <f t="shared" si="3"/>
        <v>171.42857142857142</v>
      </c>
      <c r="L15" s="180">
        <v>30</v>
      </c>
      <c r="M15" s="180">
        <v>5</v>
      </c>
      <c r="N15" s="181">
        <f t="shared" si="4"/>
        <v>16.666666666666664</v>
      </c>
      <c r="O15" s="180">
        <v>545</v>
      </c>
      <c r="P15" s="180">
        <v>412</v>
      </c>
      <c r="Q15" s="181">
        <f t="shared" si="5"/>
        <v>75.596330275229363</v>
      </c>
      <c r="R15" s="182">
        <v>220</v>
      </c>
      <c r="S15" s="180">
        <v>250</v>
      </c>
      <c r="T15" s="180">
        <v>211</v>
      </c>
      <c r="U15" s="181">
        <f t="shared" si="0"/>
        <v>84.399999999999991</v>
      </c>
      <c r="V15" s="180">
        <v>224</v>
      </c>
      <c r="W15" s="180">
        <v>183</v>
      </c>
      <c r="X15" s="181">
        <f t="shared" si="6"/>
        <v>81.696428571428569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283</v>
      </c>
      <c r="C16" s="180">
        <v>353</v>
      </c>
      <c r="D16" s="180">
        <v>270</v>
      </c>
      <c r="E16" s="181">
        <f t="shared" si="1"/>
        <v>76.487252124645892</v>
      </c>
      <c r="F16" s="180">
        <v>134</v>
      </c>
      <c r="G16" s="180">
        <v>75</v>
      </c>
      <c r="H16" s="181">
        <f t="shared" si="2"/>
        <v>55.970149253731336</v>
      </c>
      <c r="I16" s="180">
        <v>29</v>
      </c>
      <c r="J16" s="180">
        <v>23</v>
      </c>
      <c r="K16" s="181">
        <f t="shared" si="3"/>
        <v>79.310344827586206</v>
      </c>
      <c r="L16" s="180">
        <v>18</v>
      </c>
      <c r="M16" s="180">
        <v>6</v>
      </c>
      <c r="N16" s="181">
        <f t="shared" si="4"/>
        <v>33.333333333333329</v>
      </c>
      <c r="O16" s="180">
        <v>280</v>
      </c>
      <c r="P16" s="180">
        <v>218</v>
      </c>
      <c r="Q16" s="181">
        <f t="shared" si="5"/>
        <v>77.857142857142861</v>
      </c>
      <c r="R16" s="182">
        <v>104</v>
      </c>
      <c r="S16" s="180">
        <v>129</v>
      </c>
      <c r="T16" s="180">
        <v>102</v>
      </c>
      <c r="U16" s="181">
        <f t="shared" si="0"/>
        <v>79.069767441860463</v>
      </c>
      <c r="V16" s="180">
        <v>121</v>
      </c>
      <c r="W16" s="180">
        <v>98</v>
      </c>
      <c r="X16" s="181">
        <f t="shared" si="6"/>
        <v>80.991735537190081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259</v>
      </c>
      <c r="C17" s="180">
        <v>289</v>
      </c>
      <c r="D17" s="180">
        <v>237</v>
      </c>
      <c r="E17" s="181">
        <f t="shared" si="1"/>
        <v>82.006920415224911</v>
      </c>
      <c r="F17" s="180">
        <v>45</v>
      </c>
      <c r="G17" s="180">
        <v>40</v>
      </c>
      <c r="H17" s="181">
        <f t="shared" si="2"/>
        <v>88.888888888888886</v>
      </c>
      <c r="I17" s="180">
        <v>1</v>
      </c>
      <c r="J17" s="180">
        <v>4</v>
      </c>
      <c r="K17" s="181">
        <f t="shared" si="3"/>
        <v>400</v>
      </c>
      <c r="L17" s="180">
        <v>0</v>
      </c>
      <c r="M17" s="180">
        <v>1</v>
      </c>
      <c r="N17" s="181">
        <v>0</v>
      </c>
      <c r="O17" s="180">
        <v>243</v>
      </c>
      <c r="P17" s="180">
        <v>151</v>
      </c>
      <c r="Q17" s="181">
        <f t="shared" si="5"/>
        <v>62.139917695473244</v>
      </c>
      <c r="R17" s="182">
        <v>126</v>
      </c>
      <c r="S17" s="180">
        <v>127</v>
      </c>
      <c r="T17" s="180">
        <v>124</v>
      </c>
      <c r="U17" s="181">
        <f t="shared" si="0"/>
        <v>97.637795275590548</v>
      </c>
      <c r="V17" s="180">
        <v>93</v>
      </c>
      <c r="W17" s="180">
        <v>91</v>
      </c>
      <c r="X17" s="181">
        <f t="shared" si="6"/>
        <v>97.849462365591393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930</v>
      </c>
      <c r="C18" s="180">
        <v>1070</v>
      </c>
      <c r="D18" s="180">
        <v>852</v>
      </c>
      <c r="E18" s="181">
        <f t="shared" si="1"/>
        <v>79.626168224299064</v>
      </c>
      <c r="F18" s="180">
        <v>221</v>
      </c>
      <c r="G18" s="180">
        <v>164</v>
      </c>
      <c r="H18" s="181">
        <f t="shared" si="2"/>
        <v>74.208144796380097</v>
      </c>
      <c r="I18" s="180">
        <v>100</v>
      </c>
      <c r="J18" s="180">
        <v>63</v>
      </c>
      <c r="K18" s="181">
        <f t="shared" si="3"/>
        <v>63</v>
      </c>
      <c r="L18" s="180">
        <v>22</v>
      </c>
      <c r="M18" s="180">
        <v>12</v>
      </c>
      <c r="N18" s="181">
        <f t="shared" si="4"/>
        <v>54.54545454545454</v>
      </c>
      <c r="O18" s="180">
        <v>833</v>
      </c>
      <c r="P18" s="180">
        <v>671</v>
      </c>
      <c r="Q18" s="181">
        <f t="shared" si="5"/>
        <v>80.552220888355336</v>
      </c>
      <c r="R18" s="182">
        <v>392</v>
      </c>
      <c r="S18" s="180">
        <v>422</v>
      </c>
      <c r="T18" s="180">
        <v>372</v>
      </c>
      <c r="U18" s="181">
        <f t="shared" si="0"/>
        <v>88.151658767772517</v>
      </c>
      <c r="V18" s="180">
        <v>272</v>
      </c>
      <c r="W18" s="180">
        <v>283</v>
      </c>
      <c r="X18" s="181">
        <f t="shared" si="6"/>
        <v>104.04411764705883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206</v>
      </c>
      <c r="C19" s="180">
        <v>236</v>
      </c>
      <c r="D19" s="180">
        <v>199</v>
      </c>
      <c r="E19" s="181">
        <f t="shared" si="1"/>
        <v>84.322033898305079</v>
      </c>
      <c r="F19" s="180">
        <v>60</v>
      </c>
      <c r="G19" s="180">
        <v>52</v>
      </c>
      <c r="H19" s="181">
        <f t="shared" si="2"/>
        <v>86.666666666666671</v>
      </c>
      <c r="I19" s="180">
        <v>13</v>
      </c>
      <c r="J19" s="180">
        <v>6</v>
      </c>
      <c r="K19" s="181">
        <f t="shared" si="3"/>
        <v>46.153846153846153</v>
      </c>
      <c r="L19" s="180">
        <v>10</v>
      </c>
      <c r="M19" s="180">
        <v>3</v>
      </c>
      <c r="N19" s="181">
        <f t="shared" si="4"/>
        <v>30</v>
      </c>
      <c r="O19" s="180">
        <v>209</v>
      </c>
      <c r="P19" s="180">
        <v>141</v>
      </c>
      <c r="Q19" s="181">
        <f t="shared" si="5"/>
        <v>67.464114832535884</v>
      </c>
      <c r="R19" s="182">
        <v>83</v>
      </c>
      <c r="S19" s="180">
        <v>87</v>
      </c>
      <c r="T19" s="180">
        <v>80</v>
      </c>
      <c r="U19" s="181">
        <f t="shared" si="0"/>
        <v>91.954022988505741</v>
      </c>
      <c r="V19" s="180">
        <v>83</v>
      </c>
      <c r="W19" s="180">
        <v>69</v>
      </c>
      <c r="X19" s="181">
        <f t="shared" si="6"/>
        <v>83.132530120481931</v>
      </c>
      <c r="Y19" s="126"/>
      <c r="Z19" s="127"/>
      <c r="AA19" s="127"/>
      <c r="AB19" s="127"/>
    </row>
    <row r="20" spans="1:28" s="128" customFormat="1" ht="16.2" customHeight="1">
      <c r="A20" s="67" t="s">
        <v>30</v>
      </c>
      <c r="B20" s="202">
        <v>1001</v>
      </c>
      <c r="C20" s="180">
        <v>1181</v>
      </c>
      <c r="D20" s="180">
        <v>965</v>
      </c>
      <c r="E20" s="181">
        <f t="shared" si="1"/>
        <v>81.71041490262489</v>
      </c>
      <c r="F20" s="180">
        <v>213</v>
      </c>
      <c r="G20" s="180">
        <v>115</v>
      </c>
      <c r="H20" s="181">
        <f t="shared" si="2"/>
        <v>53.990610328638496</v>
      </c>
      <c r="I20" s="180">
        <v>11</v>
      </c>
      <c r="J20" s="180">
        <v>12</v>
      </c>
      <c r="K20" s="181">
        <f t="shared" si="3"/>
        <v>109.09090909090908</v>
      </c>
      <c r="L20" s="180">
        <v>26</v>
      </c>
      <c r="M20" s="180">
        <v>9</v>
      </c>
      <c r="N20" s="181">
        <f t="shared" si="4"/>
        <v>34.615384615384613</v>
      </c>
      <c r="O20" s="180">
        <v>1066</v>
      </c>
      <c r="P20" s="180">
        <v>764</v>
      </c>
      <c r="Q20" s="181">
        <f t="shared" si="5"/>
        <v>71.669793621013127</v>
      </c>
      <c r="R20" s="182">
        <v>451</v>
      </c>
      <c r="S20" s="180">
        <v>541</v>
      </c>
      <c r="T20" s="180">
        <v>448</v>
      </c>
      <c r="U20" s="181">
        <f t="shared" si="0"/>
        <v>82.809611829944558</v>
      </c>
      <c r="V20" s="180">
        <v>406</v>
      </c>
      <c r="W20" s="180">
        <v>344</v>
      </c>
      <c r="X20" s="181">
        <f t="shared" si="6"/>
        <v>84.729064039408868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304</v>
      </c>
      <c r="C21" s="180">
        <v>476</v>
      </c>
      <c r="D21" s="180">
        <v>302</v>
      </c>
      <c r="E21" s="181">
        <f t="shared" si="1"/>
        <v>63.445378151260499</v>
      </c>
      <c r="F21" s="180">
        <v>230</v>
      </c>
      <c r="G21" s="180">
        <v>128</v>
      </c>
      <c r="H21" s="181">
        <f t="shared" si="2"/>
        <v>55.652173913043477</v>
      </c>
      <c r="I21" s="180">
        <v>38</v>
      </c>
      <c r="J21" s="180">
        <v>32</v>
      </c>
      <c r="K21" s="181">
        <f t="shared" si="3"/>
        <v>84.210526315789465</v>
      </c>
      <c r="L21" s="180">
        <v>73</v>
      </c>
      <c r="M21" s="180">
        <v>45</v>
      </c>
      <c r="N21" s="181">
        <f t="shared" si="4"/>
        <v>61.643835616438359</v>
      </c>
      <c r="O21" s="180">
        <v>438</v>
      </c>
      <c r="P21" s="180">
        <v>292</v>
      </c>
      <c r="Q21" s="181">
        <f t="shared" si="5"/>
        <v>66.666666666666657</v>
      </c>
      <c r="R21" s="182">
        <v>81</v>
      </c>
      <c r="S21" s="180">
        <v>116</v>
      </c>
      <c r="T21" s="180">
        <v>81</v>
      </c>
      <c r="U21" s="181">
        <f t="shared" si="0"/>
        <v>69.827586206896555</v>
      </c>
      <c r="V21" s="180">
        <v>103</v>
      </c>
      <c r="W21" s="180">
        <v>66</v>
      </c>
      <c r="X21" s="181">
        <f t="shared" si="6"/>
        <v>64.077669902912632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380</v>
      </c>
      <c r="C22" s="180">
        <v>480</v>
      </c>
      <c r="D22" s="180">
        <v>343</v>
      </c>
      <c r="E22" s="181">
        <f t="shared" si="1"/>
        <v>71.458333333333329</v>
      </c>
      <c r="F22" s="180">
        <v>113</v>
      </c>
      <c r="G22" s="180">
        <v>47</v>
      </c>
      <c r="H22" s="181">
        <f t="shared" si="2"/>
        <v>41.592920353982301</v>
      </c>
      <c r="I22" s="180">
        <v>7</v>
      </c>
      <c r="J22" s="180">
        <v>4</v>
      </c>
      <c r="K22" s="181">
        <f t="shared" si="3"/>
        <v>57.142857142857139</v>
      </c>
      <c r="L22" s="180">
        <v>10</v>
      </c>
      <c r="M22" s="180">
        <v>0</v>
      </c>
      <c r="N22" s="181">
        <f t="shared" si="4"/>
        <v>0</v>
      </c>
      <c r="O22" s="180">
        <v>431</v>
      </c>
      <c r="P22" s="180">
        <v>300</v>
      </c>
      <c r="Q22" s="181">
        <f t="shared" si="5"/>
        <v>69.60556844547564</v>
      </c>
      <c r="R22" s="182">
        <v>157</v>
      </c>
      <c r="S22" s="180">
        <v>180</v>
      </c>
      <c r="T22" s="180">
        <v>153</v>
      </c>
      <c r="U22" s="181">
        <f t="shared" si="0"/>
        <v>85</v>
      </c>
      <c r="V22" s="180">
        <v>159</v>
      </c>
      <c r="W22" s="180">
        <v>135</v>
      </c>
      <c r="X22" s="181">
        <f t="shared" si="6"/>
        <v>84.905660377358487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522</v>
      </c>
      <c r="C23" s="180">
        <v>702</v>
      </c>
      <c r="D23" s="180">
        <v>481</v>
      </c>
      <c r="E23" s="181">
        <f t="shared" si="1"/>
        <v>68.518518518518519</v>
      </c>
      <c r="F23" s="180">
        <v>220</v>
      </c>
      <c r="G23" s="180">
        <v>137</v>
      </c>
      <c r="H23" s="181">
        <f t="shared" si="2"/>
        <v>62.272727272727266</v>
      </c>
      <c r="I23" s="180">
        <v>33</v>
      </c>
      <c r="J23" s="180">
        <v>23</v>
      </c>
      <c r="K23" s="181">
        <f t="shared" si="3"/>
        <v>69.696969696969703</v>
      </c>
      <c r="L23" s="180">
        <v>1</v>
      </c>
      <c r="M23" s="180">
        <v>2</v>
      </c>
      <c r="N23" s="181">
        <f t="shared" si="4"/>
        <v>200</v>
      </c>
      <c r="O23" s="180">
        <v>598</v>
      </c>
      <c r="P23" s="180">
        <v>416</v>
      </c>
      <c r="Q23" s="181">
        <f t="shared" si="5"/>
        <v>69.565217391304344</v>
      </c>
      <c r="R23" s="182">
        <v>178</v>
      </c>
      <c r="S23" s="180">
        <v>283</v>
      </c>
      <c r="T23" s="180">
        <v>174</v>
      </c>
      <c r="U23" s="181">
        <f t="shared" si="0"/>
        <v>61.484098939929332</v>
      </c>
      <c r="V23" s="180">
        <v>233</v>
      </c>
      <c r="W23" s="180">
        <v>136</v>
      </c>
      <c r="X23" s="181">
        <f t="shared" si="6"/>
        <v>58.369098712446352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546</v>
      </c>
      <c r="C24" s="180">
        <v>683</v>
      </c>
      <c r="D24" s="180">
        <v>474</v>
      </c>
      <c r="E24" s="181">
        <f t="shared" si="1"/>
        <v>69.399707174231324</v>
      </c>
      <c r="F24" s="180">
        <v>203</v>
      </c>
      <c r="G24" s="180">
        <v>93</v>
      </c>
      <c r="H24" s="181">
        <f t="shared" si="2"/>
        <v>45.812807881773395</v>
      </c>
      <c r="I24" s="180">
        <v>35</v>
      </c>
      <c r="J24" s="180">
        <v>12</v>
      </c>
      <c r="K24" s="181">
        <f t="shared" si="3"/>
        <v>34.285714285714285</v>
      </c>
      <c r="L24" s="180">
        <v>123</v>
      </c>
      <c r="M24" s="180">
        <v>105</v>
      </c>
      <c r="N24" s="181">
        <f t="shared" si="4"/>
        <v>85.365853658536579</v>
      </c>
      <c r="O24" s="180">
        <v>597</v>
      </c>
      <c r="P24" s="180">
        <v>386</v>
      </c>
      <c r="Q24" s="181">
        <f t="shared" si="5"/>
        <v>64.656616415410383</v>
      </c>
      <c r="R24" s="182">
        <v>174</v>
      </c>
      <c r="S24" s="180">
        <v>198</v>
      </c>
      <c r="T24" s="180">
        <v>169</v>
      </c>
      <c r="U24" s="181">
        <f t="shared" si="0"/>
        <v>85.353535353535349</v>
      </c>
      <c r="V24" s="180">
        <v>166</v>
      </c>
      <c r="W24" s="180">
        <v>140</v>
      </c>
      <c r="X24" s="181">
        <f t="shared" si="6"/>
        <v>84.337349397590373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81</v>
      </c>
      <c r="C25" s="180">
        <v>53</v>
      </c>
      <c r="D25" s="180">
        <v>69</v>
      </c>
      <c r="E25" s="181">
        <f t="shared" si="1"/>
        <v>130.18867924528303</v>
      </c>
      <c r="F25" s="180">
        <v>36</v>
      </c>
      <c r="G25" s="180">
        <v>28</v>
      </c>
      <c r="H25" s="181">
        <f t="shared" si="2"/>
        <v>77.777777777777786</v>
      </c>
      <c r="I25" s="180">
        <v>3</v>
      </c>
      <c r="J25" s="180">
        <v>2</v>
      </c>
      <c r="K25" s="181">
        <f t="shared" si="3"/>
        <v>66.666666666666657</v>
      </c>
      <c r="L25" s="180">
        <v>5</v>
      </c>
      <c r="M25" s="180">
        <v>0</v>
      </c>
      <c r="N25" s="181">
        <f t="shared" si="4"/>
        <v>0</v>
      </c>
      <c r="O25" s="180">
        <v>47</v>
      </c>
      <c r="P25" s="180">
        <v>66</v>
      </c>
      <c r="Q25" s="181">
        <f t="shared" si="5"/>
        <v>140.42553191489361</v>
      </c>
      <c r="R25" s="182">
        <v>35</v>
      </c>
      <c r="S25" s="180">
        <v>23</v>
      </c>
      <c r="T25" s="180">
        <v>31</v>
      </c>
      <c r="U25" s="181">
        <f t="shared" si="0"/>
        <v>134.78260869565219</v>
      </c>
      <c r="V25" s="180">
        <v>18</v>
      </c>
      <c r="W25" s="180">
        <v>25</v>
      </c>
      <c r="X25" s="181">
        <f t="shared" si="6"/>
        <v>138.88888888888889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331</v>
      </c>
      <c r="C26" s="180">
        <v>466</v>
      </c>
      <c r="D26" s="180">
        <v>311</v>
      </c>
      <c r="E26" s="181">
        <f t="shared" si="1"/>
        <v>66.738197424892704</v>
      </c>
      <c r="F26" s="180">
        <v>179</v>
      </c>
      <c r="G26" s="180">
        <v>98</v>
      </c>
      <c r="H26" s="181">
        <f t="shared" si="2"/>
        <v>54.748603351955303</v>
      </c>
      <c r="I26" s="180">
        <v>23</v>
      </c>
      <c r="J26" s="180">
        <v>13</v>
      </c>
      <c r="K26" s="181">
        <f t="shared" si="3"/>
        <v>56.521739130434781</v>
      </c>
      <c r="L26" s="180">
        <v>54</v>
      </c>
      <c r="M26" s="180">
        <v>34</v>
      </c>
      <c r="N26" s="181">
        <f t="shared" si="4"/>
        <v>62.962962962962962</v>
      </c>
      <c r="O26" s="180">
        <v>393</v>
      </c>
      <c r="P26" s="180">
        <v>288</v>
      </c>
      <c r="Q26" s="181">
        <f t="shared" si="5"/>
        <v>73.282442748091597</v>
      </c>
      <c r="R26" s="182">
        <v>138</v>
      </c>
      <c r="S26" s="180">
        <v>154</v>
      </c>
      <c r="T26" s="180">
        <v>132</v>
      </c>
      <c r="U26" s="181">
        <f t="shared" si="0"/>
        <v>85.714285714285708</v>
      </c>
      <c r="V26" s="180">
        <v>131</v>
      </c>
      <c r="W26" s="180">
        <v>110</v>
      </c>
      <c r="X26" s="181">
        <f t="shared" si="6"/>
        <v>83.969465648854964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46</v>
      </c>
      <c r="C27" s="180">
        <v>29</v>
      </c>
      <c r="D27" s="180">
        <v>43</v>
      </c>
      <c r="E27" s="181">
        <f t="shared" si="1"/>
        <v>148.27586206896552</v>
      </c>
      <c r="F27" s="180">
        <v>27</v>
      </c>
      <c r="G27" s="180">
        <v>9</v>
      </c>
      <c r="H27" s="181">
        <f t="shared" si="2"/>
        <v>33.333333333333329</v>
      </c>
      <c r="I27" s="180">
        <v>1</v>
      </c>
      <c r="J27" s="180">
        <v>0</v>
      </c>
      <c r="K27" s="181">
        <f t="shared" si="3"/>
        <v>0</v>
      </c>
      <c r="L27" s="180">
        <v>2</v>
      </c>
      <c r="M27" s="180">
        <v>5</v>
      </c>
      <c r="N27" s="181">
        <f t="shared" si="4"/>
        <v>250</v>
      </c>
      <c r="O27" s="180">
        <v>26</v>
      </c>
      <c r="P27" s="180">
        <v>38</v>
      </c>
      <c r="Q27" s="181">
        <f t="shared" si="5"/>
        <v>146.15384615384613</v>
      </c>
      <c r="R27" s="182">
        <v>21</v>
      </c>
      <c r="S27" s="180">
        <v>5</v>
      </c>
      <c r="T27" s="180">
        <v>20</v>
      </c>
      <c r="U27" s="181">
        <f t="shared" si="0"/>
        <v>400</v>
      </c>
      <c r="V27" s="180">
        <v>4</v>
      </c>
      <c r="W27" s="180">
        <v>15</v>
      </c>
      <c r="X27" s="181">
        <f t="shared" si="6"/>
        <v>375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188</v>
      </c>
      <c r="C28" s="180">
        <v>249</v>
      </c>
      <c r="D28" s="180">
        <v>185</v>
      </c>
      <c r="E28" s="181">
        <f t="shared" si="1"/>
        <v>74.297188755020088</v>
      </c>
      <c r="F28" s="180">
        <v>58</v>
      </c>
      <c r="G28" s="180">
        <v>24</v>
      </c>
      <c r="H28" s="181">
        <f t="shared" si="2"/>
        <v>41.379310344827587</v>
      </c>
      <c r="I28" s="180">
        <v>10</v>
      </c>
      <c r="J28" s="180">
        <v>3</v>
      </c>
      <c r="K28" s="181">
        <f t="shared" si="3"/>
        <v>30</v>
      </c>
      <c r="L28" s="180">
        <v>26</v>
      </c>
      <c r="M28" s="180">
        <v>12</v>
      </c>
      <c r="N28" s="181">
        <f t="shared" si="4"/>
        <v>46.153846153846153</v>
      </c>
      <c r="O28" s="180">
        <v>220</v>
      </c>
      <c r="P28" s="180">
        <v>154</v>
      </c>
      <c r="Q28" s="181">
        <f t="shared" si="5"/>
        <v>70</v>
      </c>
      <c r="R28" s="182">
        <v>84</v>
      </c>
      <c r="S28" s="180">
        <v>89</v>
      </c>
      <c r="T28" s="180">
        <v>84</v>
      </c>
      <c r="U28" s="181">
        <f t="shared" si="0"/>
        <v>94.382022471910105</v>
      </c>
      <c r="V28" s="180">
        <v>81</v>
      </c>
      <c r="W28" s="180">
        <v>71</v>
      </c>
      <c r="X28" s="181">
        <f t="shared" si="6"/>
        <v>87.654320987654316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168</v>
      </c>
      <c r="C29" s="180">
        <v>291</v>
      </c>
      <c r="D29" s="180">
        <v>161</v>
      </c>
      <c r="E29" s="181">
        <f t="shared" si="1"/>
        <v>55.326460481099659</v>
      </c>
      <c r="F29" s="180">
        <v>132</v>
      </c>
      <c r="G29" s="180">
        <v>63</v>
      </c>
      <c r="H29" s="181">
        <f t="shared" si="2"/>
        <v>47.727272727272727</v>
      </c>
      <c r="I29" s="180">
        <v>5</v>
      </c>
      <c r="J29" s="180">
        <v>6</v>
      </c>
      <c r="K29" s="181">
        <f t="shared" si="3"/>
        <v>120</v>
      </c>
      <c r="L29" s="180">
        <v>6</v>
      </c>
      <c r="M29" s="180">
        <v>6</v>
      </c>
      <c r="N29" s="181">
        <f t="shared" si="4"/>
        <v>100</v>
      </c>
      <c r="O29" s="180">
        <v>244</v>
      </c>
      <c r="P29" s="180">
        <v>126</v>
      </c>
      <c r="Q29" s="181">
        <f t="shared" si="5"/>
        <v>51.639344262295083</v>
      </c>
      <c r="R29" s="182">
        <v>65</v>
      </c>
      <c r="S29" s="180">
        <v>88</v>
      </c>
      <c r="T29" s="180">
        <v>63</v>
      </c>
      <c r="U29" s="181">
        <f t="shared" si="0"/>
        <v>71.590909090909093</v>
      </c>
      <c r="V29" s="180">
        <v>75</v>
      </c>
      <c r="W29" s="180">
        <v>49</v>
      </c>
      <c r="X29" s="181">
        <f t="shared" si="6"/>
        <v>65.333333333333329</v>
      </c>
      <c r="Y29" s="126"/>
      <c r="Z29" s="127"/>
      <c r="AA29" s="127"/>
      <c r="AB29" s="127"/>
    </row>
    <row r="30" spans="1:28" ht="57" customHeight="1">
      <c r="B30" s="425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Q30" s="184"/>
      <c r="R30" s="184"/>
      <c r="T30" s="433"/>
      <c r="U30" s="433"/>
    </row>
  </sheetData>
  <mergeCells count="13">
    <mergeCell ref="V4:X5"/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N7" sqref="N7:N8"/>
    </sheetView>
  </sheetViews>
  <sheetFormatPr defaultColWidth="9.109375" defaultRowHeight="15.6"/>
  <cols>
    <col min="1" max="1" width="32.109375" style="131" customWidth="1"/>
    <col min="2" max="2" width="13.109375" style="131" customWidth="1"/>
    <col min="3" max="3" width="10.109375" style="128" customWidth="1"/>
    <col min="4" max="4" width="9.6640625" style="128" customWidth="1"/>
    <col min="5" max="5" width="8.88671875" style="128" customWidth="1"/>
    <col min="6" max="6" width="9.6640625" style="128" customWidth="1"/>
    <col min="7" max="7" width="10" style="128" customWidth="1"/>
    <col min="8" max="8" width="9.6640625" style="128" customWidth="1"/>
    <col min="9" max="9" width="9.33203125" style="128" customWidth="1"/>
    <col min="10" max="10" width="9.44140625" style="128" customWidth="1"/>
    <col min="11" max="11" width="10.6640625" style="128" customWidth="1"/>
    <col min="12" max="12" width="9.33203125" style="128" customWidth="1"/>
    <col min="13" max="14" width="8.6640625" style="128" customWidth="1"/>
    <col min="15" max="16" width="9.44140625" style="128" customWidth="1"/>
    <col min="17" max="17" width="9.33203125" style="128" customWidth="1"/>
    <col min="18" max="18" width="13.109375" style="128" customWidth="1"/>
    <col min="19" max="19" width="9.6640625" style="128" customWidth="1"/>
    <col min="20" max="20" width="8.6640625" style="128" customWidth="1"/>
    <col min="21" max="21" width="7.88671875" style="128" customWidth="1"/>
    <col min="22" max="23" width="9.33203125" style="130" customWidth="1"/>
    <col min="24" max="24" width="9.44140625" style="130" customWidth="1"/>
    <col min="25" max="16384" width="9.109375" style="130"/>
  </cols>
  <sheetData>
    <row r="1" spans="1:28" s="95" customFormat="1" ht="43.95" customHeight="1">
      <c r="A1" s="92"/>
      <c r="B1" s="92"/>
      <c r="C1" s="426" t="s">
        <v>53</v>
      </c>
      <c r="D1" s="426"/>
      <c r="E1" s="426"/>
      <c r="F1" s="426"/>
      <c r="G1" s="426"/>
      <c r="H1" s="426"/>
      <c r="I1" s="426"/>
      <c r="J1" s="426"/>
      <c r="K1" s="426"/>
      <c r="L1" s="93"/>
      <c r="M1" s="93"/>
      <c r="N1" s="94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2" customHeight="1">
      <c r="C2" s="426" t="s">
        <v>220</v>
      </c>
      <c r="D2" s="426"/>
      <c r="E2" s="426"/>
      <c r="F2" s="426"/>
      <c r="G2" s="426"/>
      <c r="H2" s="426"/>
      <c r="I2" s="426"/>
      <c r="J2" s="426"/>
      <c r="K2" s="426"/>
      <c r="L2" s="97"/>
      <c r="M2" s="97"/>
      <c r="N2" s="98"/>
      <c r="O2" s="97"/>
      <c r="P2" s="97"/>
      <c r="Q2" s="97"/>
      <c r="R2" s="97"/>
      <c r="S2" s="98"/>
      <c r="T2" s="98"/>
      <c r="U2" s="97"/>
      <c r="W2" s="95" t="s">
        <v>67</v>
      </c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101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423" t="s">
        <v>92</v>
      </c>
      <c r="C4" s="434" t="s">
        <v>71</v>
      </c>
      <c r="D4" s="435"/>
      <c r="E4" s="436"/>
      <c r="F4" s="440" t="s">
        <v>52</v>
      </c>
      <c r="G4" s="440"/>
      <c r="H4" s="440"/>
      <c r="I4" s="434" t="s">
        <v>41</v>
      </c>
      <c r="J4" s="435"/>
      <c r="K4" s="436"/>
      <c r="L4" s="434" t="s">
        <v>46</v>
      </c>
      <c r="M4" s="435"/>
      <c r="N4" s="435"/>
      <c r="O4" s="434" t="s">
        <v>14</v>
      </c>
      <c r="P4" s="435"/>
      <c r="Q4" s="436"/>
      <c r="R4" s="441" t="str">
        <f>'15'!$R$4</f>
        <v>Всього отримують послуги на кінець періоду*</v>
      </c>
      <c r="S4" s="434" t="s">
        <v>43</v>
      </c>
      <c r="T4" s="435"/>
      <c r="U4" s="435"/>
      <c r="V4" s="427" t="s">
        <v>15</v>
      </c>
      <c r="W4" s="428"/>
      <c r="X4" s="429"/>
      <c r="Y4" s="104"/>
      <c r="Z4" s="105"/>
      <c r="AA4" s="105"/>
      <c r="AB4" s="105"/>
    </row>
    <row r="5" spans="1:28" s="108" customFormat="1" ht="61.95" customHeight="1">
      <c r="A5" s="107"/>
      <c r="B5" s="424"/>
      <c r="C5" s="437"/>
      <c r="D5" s="438"/>
      <c r="E5" s="439"/>
      <c r="F5" s="440"/>
      <c r="G5" s="440"/>
      <c r="H5" s="440"/>
      <c r="I5" s="437"/>
      <c r="J5" s="438"/>
      <c r="K5" s="439"/>
      <c r="L5" s="437"/>
      <c r="M5" s="438"/>
      <c r="N5" s="438"/>
      <c r="O5" s="437"/>
      <c r="P5" s="438"/>
      <c r="Q5" s="439"/>
      <c r="R5" s="442"/>
      <c r="S5" s="437"/>
      <c r="T5" s="438"/>
      <c r="U5" s="438"/>
      <c r="V5" s="430"/>
      <c r="W5" s="431"/>
      <c r="X5" s="432"/>
      <c r="Y5" s="104"/>
      <c r="Z5" s="105"/>
      <c r="AA5" s="105"/>
      <c r="AB5" s="105"/>
    </row>
    <row r="6" spans="1:28" s="114" customFormat="1" ht="25.2" customHeight="1">
      <c r="A6" s="109"/>
      <c r="B6" s="205" t="s">
        <v>84</v>
      </c>
      <c r="C6" s="110" t="s">
        <v>18</v>
      </c>
      <c r="D6" s="110" t="s">
        <v>84</v>
      </c>
      <c r="E6" s="111" t="s">
        <v>2</v>
      </c>
      <c r="F6" s="110" t="s">
        <v>18</v>
      </c>
      <c r="G6" s="110" t="s">
        <v>84</v>
      </c>
      <c r="H6" s="111" t="s">
        <v>2</v>
      </c>
      <c r="I6" s="110" t="s">
        <v>18</v>
      </c>
      <c r="J6" s="110" t="s">
        <v>84</v>
      </c>
      <c r="K6" s="111" t="s">
        <v>2</v>
      </c>
      <c r="L6" s="110" t="s">
        <v>18</v>
      </c>
      <c r="M6" s="110" t="s">
        <v>84</v>
      </c>
      <c r="N6" s="133" t="s">
        <v>2</v>
      </c>
      <c r="O6" s="110" t="s">
        <v>18</v>
      </c>
      <c r="P6" s="110" t="s">
        <v>84</v>
      </c>
      <c r="Q6" s="111" t="s">
        <v>2</v>
      </c>
      <c r="R6" s="110" t="s">
        <v>93</v>
      </c>
      <c r="S6" s="110" t="s">
        <v>18</v>
      </c>
      <c r="T6" s="110" t="s">
        <v>84</v>
      </c>
      <c r="U6" s="111" t="s">
        <v>2</v>
      </c>
      <c r="V6" s="110" t="s">
        <v>18</v>
      </c>
      <c r="W6" s="110" t="s">
        <v>84</v>
      </c>
      <c r="X6" s="111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5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95" customHeight="1">
      <c r="A8" s="132" t="s">
        <v>54</v>
      </c>
      <c r="B8" s="208">
        <f>SUM(B9:B29)</f>
        <v>14192</v>
      </c>
      <c r="C8" s="119">
        <f>SUM(C9:C29)</f>
        <v>18373</v>
      </c>
      <c r="D8" s="119">
        <f>SUM(D9:D29)</f>
        <v>13087</v>
      </c>
      <c r="E8" s="120">
        <f>D8/C8*100</f>
        <v>71.229521580580197</v>
      </c>
      <c r="F8" s="119">
        <f>SUM(F9:F29)</f>
        <v>18373</v>
      </c>
      <c r="G8" s="119">
        <f>SUM(G9:G29)</f>
        <v>4550</v>
      </c>
      <c r="H8" s="120">
        <f>G8/F8*100</f>
        <v>24.764600228596308</v>
      </c>
      <c r="I8" s="119">
        <f>SUM(I9:I29)</f>
        <v>1213</v>
      </c>
      <c r="J8" s="119">
        <f>SUM(J9:J29)</f>
        <v>753</v>
      </c>
      <c r="K8" s="120">
        <f>J8/I8*100</f>
        <v>62.077493816982688</v>
      </c>
      <c r="L8" s="119">
        <f>SUM(L9:L29)</f>
        <v>2527</v>
      </c>
      <c r="M8" s="119">
        <f>SUM(M9:M29)</f>
        <v>820</v>
      </c>
      <c r="N8" s="134">
        <f>M8/L8*100</f>
        <v>32.449544914918874</v>
      </c>
      <c r="O8" s="119">
        <f>SUM(O9:O29)</f>
        <v>15644</v>
      </c>
      <c r="P8" s="119">
        <f>SUM(P9:P29)</f>
        <v>10491</v>
      </c>
      <c r="Q8" s="120">
        <f>P8/O8*100</f>
        <v>67.060854001534125</v>
      </c>
      <c r="R8" s="119">
        <f>SUM(R9:R29)</f>
        <v>4369</v>
      </c>
      <c r="S8" s="121">
        <f>SUM(S9:S29)</f>
        <v>5503</v>
      </c>
      <c r="T8" s="121">
        <f>SUM(T9:T29)</f>
        <v>4134</v>
      </c>
      <c r="U8" s="120">
        <f>T8/S8*100</f>
        <v>75.122660367072498</v>
      </c>
      <c r="V8" s="119">
        <f>SUM(V9:V29)</f>
        <v>4381</v>
      </c>
      <c r="W8" s="119">
        <f>SUM(W9:W29)</f>
        <v>3322</v>
      </c>
      <c r="X8" s="120">
        <f>W8/V8*100</f>
        <v>75.827436658297188</v>
      </c>
      <c r="Y8" s="122"/>
      <c r="Z8" s="123"/>
      <c r="AA8" s="123"/>
      <c r="AB8" s="123"/>
    </row>
    <row r="9" spans="1:28" s="128" customFormat="1" ht="30" customHeight="1">
      <c r="A9" s="70" t="s">
        <v>19</v>
      </c>
      <c r="B9" s="201">
        <v>1040</v>
      </c>
      <c r="C9" s="138">
        <v>929</v>
      </c>
      <c r="D9" s="138">
        <v>758</v>
      </c>
      <c r="E9" s="120">
        <f t="shared" ref="E9:E29" si="0">D9/C9*100</f>
        <v>81.593110871905267</v>
      </c>
      <c r="F9" s="135">
        <v>929</v>
      </c>
      <c r="G9" s="135">
        <v>235</v>
      </c>
      <c r="H9" s="120">
        <f t="shared" ref="H9:H29" si="1">G9/F9*100</f>
        <v>25.29601722282024</v>
      </c>
      <c r="I9" s="138">
        <v>63</v>
      </c>
      <c r="J9" s="138">
        <v>47</v>
      </c>
      <c r="K9" s="120">
        <f t="shared" ref="K9:K29" si="2">J9/I9*100</f>
        <v>74.603174603174608</v>
      </c>
      <c r="L9" s="135">
        <v>156</v>
      </c>
      <c r="M9" s="135">
        <v>103</v>
      </c>
      <c r="N9" s="134">
        <f t="shared" ref="N9:N29" si="3">M9/L9*100</f>
        <v>66.025641025641022</v>
      </c>
      <c r="O9" s="135">
        <v>768</v>
      </c>
      <c r="P9" s="135">
        <v>593</v>
      </c>
      <c r="Q9" s="120">
        <f t="shared" ref="Q9:Q29" si="4">P9/O9*100</f>
        <v>77.213541666666657</v>
      </c>
      <c r="R9" s="119">
        <v>285</v>
      </c>
      <c r="S9" s="139">
        <v>257</v>
      </c>
      <c r="T9" s="139">
        <v>227</v>
      </c>
      <c r="U9" s="125">
        <f t="shared" ref="U9:U29" si="5">T9/S9*100</f>
        <v>88.326848249027236</v>
      </c>
      <c r="V9" s="135">
        <v>213</v>
      </c>
      <c r="W9" s="135">
        <v>197</v>
      </c>
      <c r="X9" s="120">
        <f t="shared" ref="X9:X29" si="6">W9/V9*100</f>
        <v>92.488262910798127</v>
      </c>
      <c r="Y9" s="126"/>
      <c r="Z9" s="127"/>
      <c r="AA9" s="127"/>
      <c r="AB9" s="127"/>
    </row>
    <row r="10" spans="1:28" s="128" customFormat="1" ht="29.25" customHeight="1">
      <c r="A10" s="70" t="s">
        <v>20</v>
      </c>
      <c r="B10" s="201">
        <v>1169</v>
      </c>
      <c r="C10" s="138">
        <v>1555</v>
      </c>
      <c r="D10" s="138">
        <v>1128</v>
      </c>
      <c r="E10" s="120">
        <f t="shared" si="0"/>
        <v>72.540192926045009</v>
      </c>
      <c r="F10" s="135">
        <v>1555</v>
      </c>
      <c r="G10" s="135">
        <v>322</v>
      </c>
      <c r="H10" s="120">
        <f t="shared" si="1"/>
        <v>20.707395498392284</v>
      </c>
      <c r="I10" s="138">
        <v>97</v>
      </c>
      <c r="J10" s="138">
        <v>41</v>
      </c>
      <c r="K10" s="120">
        <f t="shared" si="2"/>
        <v>42.268041237113401</v>
      </c>
      <c r="L10" s="135">
        <v>65</v>
      </c>
      <c r="M10" s="135">
        <v>39</v>
      </c>
      <c r="N10" s="134">
        <f t="shared" si="3"/>
        <v>60</v>
      </c>
      <c r="O10" s="135">
        <v>929</v>
      </c>
      <c r="P10" s="135">
        <v>845</v>
      </c>
      <c r="Q10" s="120">
        <f t="shared" si="4"/>
        <v>90.958019375672777</v>
      </c>
      <c r="R10" s="119">
        <v>435</v>
      </c>
      <c r="S10" s="139">
        <v>485</v>
      </c>
      <c r="T10" s="139">
        <v>422</v>
      </c>
      <c r="U10" s="125">
        <f t="shared" si="5"/>
        <v>87.010309278350519</v>
      </c>
      <c r="V10" s="135">
        <v>345</v>
      </c>
      <c r="W10" s="135">
        <v>358</v>
      </c>
      <c r="X10" s="120">
        <f t="shared" si="6"/>
        <v>103.768115942029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903</v>
      </c>
      <c r="C11" s="138">
        <v>1258</v>
      </c>
      <c r="D11" s="138">
        <v>776</v>
      </c>
      <c r="E11" s="120">
        <f t="shared" si="0"/>
        <v>61.685214626391094</v>
      </c>
      <c r="F11" s="135">
        <v>1258</v>
      </c>
      <c r="G11" s="135">
        <v>217</v>
      </c>
      <c r="H11" s="120">
        <f t="shared" si="1"/>
        <v>17.24960254372019</v>
      </c>
      <c r="I11" s="138">
        <v>145</v>
      </c>
      <c r="J11" s="138">
        <v>51</v>
      </c>
      <c r="K11" s="120">
        <f t="shared" si="2"/>
        <v>35.172413793103445</v>
      </c>
      <c r="L11" s="135">
        <v>186</v>
      </c>
      <c r="M11" s="135">
        <v>46</v>
      </c>
      <c r="N11" s="134">
        <f t="shared" si="3"/>
        <v>24.731182795698924</v>
      </c>
      <c r="O11" s="135">
        <v>1129</v>
      </c>
      <c r="P11" s="135">
        <v>654</v>
      </c>
      <c r="Q11" s="120">
        <f t="shared" si="4"/>
        <v>57.9273693534101</v>
      </c>
      <c r="R11" s="119">
        <v>305</v>
      </c>
      <c r="S11" s="139">
        <v>398</v>
      </c>
      <c r="T11" s="139">
        <v>278</v>
      </c>
      <c r="U11" s="125">
        <f t="shared" si="5"/>
        <v>69.849246231155774</v>
      </c>
      <c r="V11" s="135">
        <v>286</v>
      </c>
      <c r="W11" s="135">
        <v>199</v>
      </c>
      <c r="X11" s="120">
        <f t="shared" si="6"/>
        <v>69.580419580419587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475</v>
      </c>
      <c r="C12" s="138">
        <v>501</v>
      </c>
      <c r="D12" s="138">
        <v>391</v>
      </c>
      <c r="E12" s="120">
        <f t="shared" si="0"/>
        <v>78.0439121756487</v>
      </c>
      <c r="F12" s="135">
        <v>501</v>
      </c>
      <c r="G12" s="135">
        <v>97</v>
      </c>
      <c r="H12" s="120">
        <f t="shared" si="1"/>
        <v>19.361277445109781</v>
      </c>
      <c r="I12" s="138">
        <v>52</v>
      </c>
      <c r="J12" s="138">
        <v>44</v>
      </c>
      <c r="K12" s="120">
        <f t="shared" si="2"/>
        <v>84.615384615384613</v>
      </c>
      <c r="L12" s="135">
        <v>59</v>
      </c>
      <c r="M12" s="135">
        <v>25</v>
      </c>
      <c r="N12" s="134">
        <f t="shared" si="3"/>
        <v>42.372881355932201</v>
      </c>
      <c r="O12" s="135">
        <v>441</v>
      </c>
      <c r="P12" s="135">
        <v>358</v>
      </c>
      <c r="Q12" s="120">
        <f t="shared" si="4"/>
        <v>81.179138321995467</v>
      </c>
      <c r="R12" s="119">
        <v>193</v>
      </c>
      <c r="S12" s="139">
        <v>173</v>
      </c>
      <c r="T12" s="139">
        <v>171</v>
      </c>
      <c r="U12" s="125">
        <f t="shared" si="5"/>
        <v>98.843930635838149</v>
      </c>
      <c r="V12" s="135">
        <v>147</v>
      </c>
      <c r="W12" s="135">
        <v>142</v>
      </c>
      <c r="X12" s="120">
        <f t="shared" si="6"/>
        <v>96.598639455782305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428</v>
      </c>
      <c r="C13" s="138">
        <v>562</v>
      </c>
      <c r="D13" s="138">
        <v>417</v>
      </c>
      <c r="E13" s="120">
        <f t="shared" si="0"/>
        <v>74.19928825622776</v>
      </c>
      <c r="F13" s="135">
        <v>562</v>
      </c>
      <c r="G13" s="135">
        <v>132</v>
      </c>
      <c r="H13" s="120">
        <f t="shared" si="1"/>
        <v>23.487544483985765</v>
      </c>
      <c r="I13" s="138">
        <v>26</v>
      </c>
      <c r="J13" s="138">
        <v>17</v>
      </c>
      <c r="K13" s="120">
        <f t="shared" si="2"/>
        <v>65.384615384615387</v>
      </c>
      <c r="L13" s="135">
        <v>34</v>
      </c>
      <c r="M13" s="135">
        <v>12</v>
      </c>
      <c r="N13" s="134">
        <f t="shared" si="3"/>
        <v>35.294117647058826</v>
      </c>
      <c r="O13" s="135">
        <v>512</v>
      </c>
      <c r="P13" s="135">
        <v>385</v>
      </c>
      <c r="Q13" s="120">
        <f t="shared" si="4"/>
        <v>75.1953125</v>
      </c>
      <c r="R13" s="119">
        <v>141</v>
      </c>
      <c r="S13" s="139">
        <v>176</v>
      </c>
      <c r="T13" s="139">
        <v>135</v>
      </c>
      <c r="U13" s="125">
        <f t="shared" si="5"/>
        <v>76.704545454545453</v>
      </c>
      <c r="V13" s="135">
        <v>132</v>
      </c>
      <c r="W13" s="135">
        <v>95</v>
      </c>
      <c r="X13" s="120">
        <f t="shared" si="6"/>
        <v>71.969696969696969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320</v>
      </c>
      <c r="C14" s="138">
        <v>429</v>
      </c>
      <c r="D14" s="138">
        <v>305</v>
      </c>
      <c r="E14" s="120">
        <f t="shared" si="0"/>
        <v>71.095571095571103</v>
      </c>
      <c r="F14" s="135">
        <v>429</v>
      </c>
      <c r="G14" s="135">
        <v>112</v>
      </c>
      <c r="H14" s="120">
        <f t="shared" si="1"/>
        <v>26.107226107226104</v>
      </c>
      <c r="I14" s="138">
        <v>27</v>
      </c>
      <c r="J14" s="138">
        <v>25</v>
      </c>
      <c r="K14" s="120">
        <f t="shared" si="2"/>
        <v>92.592592592592595</v>
      </c>
      <c r="L14" s="135">
        <v>90</v>
      </c>
      <c r="M14" s="135">
        <v>43</v>
      </c>
      <c r="N14" s="134">
        <f t="shared" si="3"/>
        <v>47.777777777777779</v>
      </c>
      <c r="O14" s="135">
        <v>384</v>
      </c>
      <c r="P14" s="135">
        <v>261</v>
      </c>
      <c r="Q14" s="120">
        <f t="shared" si="4"/>
        <v>67.96875</v>
      </c>
      <c r="R14" s="119">
        <v>105</v>
      </c>
      <c r="S14" s="139">
        <v>169</v>
      </c>
      <c r="T14" s="139">
        <v>102</v>
      </c>
      <c r="U14" s="125">
        <f t="shared" si="5"/>
        <v>60.355029585798817</v>
      </c>
      <c r="V14" s="135">
        <v>151</v>
      </c>
      <c r="W14" s="135">
        <v>92</v>
      </c>
      <c r="X14" s="120">
        <f t="shared" si="6"/>
        <v>60.927152317880797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406</v>
      </c>
      <c r="C15" s="138">
        <v>477</v>
      </c>
      <c r="D15" s="138">
        <v>379</v>
      </c>
      <c r="E15" s="120">
        <f t="shared" si="0"/>
        <v>79.454926624737936</v>
      </c>
      <c r="F15" s="135">
        <v>477</v>
      </c>
      <c r="G15" s="135">
        <v>103</v>
      </c>
      <c r="H15" s="120">
        <f t="shared" si="1"/>
        <v>21.59329140461216</v>
      </c>
      <c r="I15" s="138">
        <v>46</v>
      </c>
      <c r="J15" s="138">
        <v>18</v>
      </c>
      <c r="K15" s="120">
        <f t="shared" si="2"/>
        <v>39.130434782608695</v>
      </c>
      <c r="L15" s="135">
        <v>66</v>
      </c>
      <c r="M15" s="135">
        <v>26</v>
      </c>
      <c r="N15" s="134">
        <f t="shared" si="3"/>
        <v>39.393939393939391</v>
      </c>
      <c r="O15" s="135">
        <v>448</v>
      </c>
      <c r="P15" s="135">
        <v>344</v>
      </c>
      <c r="Q15" s="120">
        <f t="shared" si="4"/>
        <v>76.785714285714292</v>
      </c>
      <c r="R15" s="119">
        <v>160</v>
      </c>
      <c r="S15" s="139">
        <v>185</v>
      </c>
      <c r="T15" s="139">
        <v>159</v>
      </c>
      <c r="U15" s="125">
        <f t="shared" si="5"/>
        <v>85.945945945945951</v>
      </c>
      <c r="V15" s="135">
        <v>169</v>
      </c>
      <c r="W15" s="135">
        <v>141</v>
      </c>
      <c r="X15" s="120">
        <f t="shared" si="6"/>
        <v>83.431952662721898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536</v>
      </c>
      <c r="C16" s="138">
        <v>713</v>
      </c>
      <c r="D16" s="138">
        <v>519</v>
      </c>
      <c r="E16" s="120">
        <f t="shared" si="0"/>
        <v>72.791023842917241</v>
      </c>
      <c r="F16" s="135">
        <v>713</v>
      </c>
      <c r="G16" s="135">
        <v>162</v>
      </c>
      <c r="H16" s="120">
        <f t="shared" si="1"/>
        <v>22.720897615708274</v>
      </c>
      <c r="I16" s="138">
        <v>81</v>
      </c>
      <c r="J16" s="138">
        <v>47</v>
      </c>
      <c r="K16" s="120">
        <f t="shared" si="2"/>
        <v>58.024691358024697</v>
      </c>
      <c r="L16" s="135">
        <v>147</v>
      </c>
      <c r="M16" s="135">
        <v>44</v>
      </c>
      <c r="N16" s="134">
        <f t="shared" si="3"/>
        <v>29.931972789115648</v>
      </c>
      <c r="O16" s="135">
        <v>608</v>
      </c>
      <c r="P16" s="135">
        <v>411</v>
      </c>
      <c r="Q16" s="120">
        <f t="shared" si="4"/>
        <v>67.598684210526315</v>
      </c>
      <c r="R16" s="119">
        <v>184</v>
      </c>
      <c r="S16" s="139">
        <v>245</v>
      </c>
      <c r="T16" s="139">
        <v>181</v>
      </c>
      <c r="U16" s="125">
        <f t="shared" si="5"/>
        <v>73.877551020408163</v>
      </c>
      <c r="V16" s="135">
        <v>211</v>
      </c>
      <c r="W16" s="135">
        <v>171</v>
      </c>
      <c r="X16" s="120">
        <f t="shared" si="6"/>
        <v>81.042654028436019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1374</v>
      </c>
      <c r="C17" s="138">
        <v>1814</v>
      </c>
      <c r="D17" s="138">
        <v>1318</v>
      </c>
      <c r="E17" s="120">
        <f t="shared" si="0"/>
        <v>72.657111356119074</v>
      </c>
      <c r="F17" s="135">
        <v>1814</v>
      </c>
      <c r="G17" s="135">
        <v>504</v>
      </c>
      <c r="H17" s="120">
        <f t="shared" si="1"/>
        <v>27.783902976846747</v>
      </c>
      <c r="I17" s="138">
        <v>73</v>
      </c>
      <c r="J17" s="138">
        <v>72</v>
      </c>
      <c r="K17" s="120">
        <f t="shared" si="2"/>
        <v>98.630136986301366</v>
      </c>
      <c r="L17" s="135">
        <v>108</v>
      </c>
      <c r="M17" s="135">
        <v>49</v>
      </c>
      <c r="N17" s="134">
        <f t="shared" si="3"/>
        <v>45.370370370370374</v>
      </c>
      <c r="O17" s="135">
        <v>1479</v>
      </c>
      <c r="P17" s="135">
        <v>748</v>
      </c>
      <c r="Q17" s="120">
        <f t="shared" si="4"/>
        <v>50.574712643678168</v>
      </c>
      <c r="R17" s="119">
        <v>372</v>
      </c>
      <c r="S17" s="139">
        <v>554</v>
      </c>
      <c r="T17" s="139">
        <v>369</v>
      </c>
      <c r="U17" s="125">
        <f t="shared" si="5"/>
        <v>66.606498194945857</v>
      </c>
      <c r="V17" s="135">
        <v>416</v>
      </c>
      <c r="W17" s="135">
        <v>268</v>
      </c>
      <c r="X17" s="120">
        <f t="shared" si="6"/>
        <v>64.423076923076934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646</v>
      </c>
      <c r="C18" s="138">
        <v>823</v>
      </c>
      <c r="D18" s="138">
        <v>602</v>
      </c>
      <c r="E18" s="120">
        <f t="shared" si="0"/>
        <v>73.147023086269741</v>
      </c>
      <c r="F18" s="135">
        <v>823</v>
      </c>
      <c r="G18" s="135">
        <v>124</v>
      </c>
      <c r="H18" s="120">
        <f t="shared" si="1"/>
        <v>15.066828675577156</v>
      </c>
      <c r="I18" s="138">
        <v>114</v>
      </c>
      <c r="J18" s="138">
        <v>62</v>
      </c>
      <c r="K18" s="120">
        <f t="shared" si="2"/>
        <v>54.385964912280706</v>
      </c>
      <c r="L18" s="135">
        <v>173</v>
      </c>
      <c r="M18" s="135">
        <v>67</v>
      </c>
      <c r="N18" s="134">
        <f t="shared" si="3"/>
        <v>38.728323699421964</v>
      </c>
      <c r="O18" s="135">
        <v>647</v>
      </c>
      <c r="P18" s="135">
        <v>485</v>
      </c>
      <c r="Q18" s="120">
        <f t="shared" si="4"/>
        <v>74.961360123647609</v>
      </c>
      <c r="R18" s="119">
        <v>262</v>
      </c>
      <c r="S18" s="139">
        <v>277</v>
      </c>
      <c r="T18" s="139">
        <v>254</v>
      </c>
      <c r="U18" s="125">
        <f t="shared" si="5"/>
        <v>91.696750902527086</v>
      </c>
      <c r="V18" s="135">
        <v>146</v>
      </c>
      <c r="W18" s="135">
        <v>173</v>
      </c>
      <c r="X18" s="120">
        <f t="shared" si="6"/>
        <v>118.49315068493152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310</v>
      </c>
      <c r="C19" s="138">
        <v>387</v>
      </c>
      <c r="D19" s="138">
        <v>304</v>
      </c>
      <c r="E19" s="120">
        <f t="shared" si="0"/>
        <v>78.552971576227392</v>
      </c>
      <c r="F19" s="135">
        <v>387</v>
      </c>
      <c r="G19" s="135">
        <v>132</v>
      </c>
      <c r="H19" s="120">
        <f t="shared" si="1"/>
        <v>34.108527131782942</v>
      </c>
      <c r="I19" s="138">
        <v>29</v>
      </c>
      <c r="J19" s="138">
        <v>17</v>
      </c>
      <c r="K19" s="120">
        <f t="shared" si="2"/>
        <v>58.620689655172406</v>
      </c>
      <c r="L19" s="135">
        <v>83</v>
      </c>
      <c r="M19" s="135">
        <v>14</v>
      </c>
      <c r="N19" s="134">
        <f t="shared" si="3"/>
        <v>16.867469879518072</v>
      </c>
      <c r="O19" s="135">
        <v>352</v>
      </c>
      <c r="P19" s="135">
        <v>200</v>
      </c>
      <c r="Q19" s="120">
        <f t="shared" si="4"/>
        <v>56.81818181818182</v>
      </c>
      <c r="R19" s="119">
        <v>77</v>
      </c>
      <c r="S19" s="139">
        <v>84</v>
      </c>
      <c r="T19" s="139">
        <v>76</v>
      </c>
      <c r="U19" s="125">
        <f t="shared" si="5"/>
        <v>90.476190476190482</v>
      </c>
      <c r="V19" s="135">
        <v>79</v>
      </c>
      <c r="W19" s="135">
        <v>69</v>
      </c>
      <c r="X19" s="120">
        <f t="shared" si="6"/>
        <v>87.341772151898738</v>
      </c>
      <c r="Y19" s="126"/>
      <c r="Z19" s="136"/>
      <c r="AA19" s="127"/>
      <c r="AB19" s="127"/>
    </row>
    <row r="20" spans="1:28" s="128" customFormat="1" ht="16.2" customHeight="1">
      <c r="A20" s="67" t="s">
        <v>30</v>
      </c>
      <c r="B20" s="202">
        <v>1125</v>
      </c>
      <c r="C20" s="138">
        <v>1513</v>
      </c>
      <c r="D20" s="138">
        <v>1096</v>
      </c>
      <c r="E20" s="120">
        <f t="shared" si="0"/>
        <v>72.438863185723719</v>
      </c>
      <c r="F20" s="135">
        <v>1513</v>
      </c>
      <c r="G20" s="135">
        <v>247</v>
      </c>
      <c r="H20" s="120">
        <f t="shared" si="1"/>
        <v>16.325181758096498</v>
      </c>
      <c r="I20" s="138">
        <v>40</v>
      </c>
      <c r="J20" s="138">
        <v>33</v>
      </c>
      <c r="K20" s="120">
        <f t="shared" si="2"/>
        <v>82.5</v>
      </c>
      <c r="L20" s="135">
        <v>69</v>
      </c>
      <c r="M20" s="135">
        <v>27</v>
      </c>
      <c r="N20" s="134">
        <f t="shared" si="3"/>
        <v>39.130434782608695</v>
      </c>
      <c r="O20" s="135">
        <v>1424</v>
      </c>
      <c r="P20" s="135">
        <v>860</v>
      </c>
      <c r="Q20" s="120">
        <f t="shared" si="4"/>
        <v>60.393258426966291</v>
      </c>
      <c r="R20" s="119">
        <v>443</v>
      </c>
      <c r="S20" s="139">
        <v>512</v>
      </c>
      <c r="T20" s="139">
        <v>438</v>
      </c>
      <c r="U20" s="125">
        <f t="shared" si="5"/>
        <v>85.546875</v>
      </c>
      <c r="V20" s="135">
        <v>368</v>
      </c>
      <c r="W20" s="135">
        <v>293</v>
      </c>
      <c r="X20" s="120">
        <f t="shared" si="6"/>
        <v>79.619565217391312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302</v>
      </c>
      <c r="C21" s="139">
        <v>482</v>
      </c>
      <c r="D21" s="139">
        <v>302</v>
      </c>
      <c r="E21" s="120">
        <f t="shared" si="0"/>
        <v>62.655601659751035</v>
      </c>
      <c r="F21" s="137">
        <v>482</v>
      </c>
      <c r="G21" s="137">
        <v>170</v>
      </c>
      <c r="H21" s="120">
        <f t="shared" si="1"/>
        <v>35.269709543568467</v>
      </c>
      <c r="I21" s="139">
        <v>27</v>
      </c>
      <c r="J21" s="139">
        <v>6</v>
      </c>
      <c r="K21" s="120">
        <f t="shared" si="2"/>
        <v>22.222222222222221</v>
      </c>
      <c r="L21" s="137">
        <v>170</v>
      </c>
      <c r="M21" s="137">
        <v>89</v>
      </c>
      <c r="N21" s="134">
        <f t="shared" si="3"/>
        <v>52.352941176470594</v>
      </c>
      <c r="O21" s="137">
        <v>459</v>
      </c>
      <c r="P21" s="137">
        <v>291</v>
      </c>
      <c r="Q21" s="120">
        <f t="shared" si="4"/>
        <v>63.398692810457511</v>
      </c>
      <c r="R21" s="119">
        <v>54</v>
      </c>
      <c r="S21" s="139">
        <v>95</v>
      </c>
      <c r="T21" s="139">
        <v>54</v>
      </c>
      <c r="U21" s="125">
        <f t="shared" si="5"/>
        <v>56.84210526315789</v>
      </c>
      <c r="V21" s="137">
        <v>89</v>
      </c>
      <c r="W21" s="137">
        <v>49</v>
      </c>
      <c r="X21" s="120">
        <f t="shared" si="6"/>
        <v>55.056179775280903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889</v>
      </c>
      <c r="C22" s="138">
        <v>1065</v>
      </c>
      <c r="D22" s="138">
        <v>826</v>
      </c>
      <c r="E22" s="120">
        <f t="shared" si="0"/>
        <v>77.558685446009392</v>
      </c>
      <c r="F22" s="135">
        <v>1065</v>
      </c>
      <c r="G22" s="135">
        <v>387</v>
      </c>
      <c r="H22" s="120">
        <f t="shared" si="1"/>
        <v>36.338028169014088</v>
      </c>
      <c r="I22" s="138">
        <v>34</v>
      </c>
      <c r="J22" s="138">
        <v>29</v>
      </c>
      <c r="K22" s="120">
        <f t="shared" si="2"/>
        <v>85.294117647058826</v>
      </c>
      <c r="L22" s="135">
        <v>303</v>
      </c>
      <c r="M22" s="135">
        <v>39</v>
      </c>
      <c r="N22" s="134">
        <f t="shared" si="3"/>
        <v>12.871287128712872</v>
      </c>
      <c r="O22" s="135">
        <v>903</v>
      </c>
      <c r="P22" s="135">
        <v>715</v>
      </c>
      <c r="Q22" s="120">
        <f t="shared" si="4"/>
        <v>79.180509413067554</v>
      </c>
      <c r="R22" s="119">
        <v>238</v>
      </c>
      <c r="S22" s="139">
        <v>274</v>
      </c>
      <c r="T22" s="139">
        <v>216</v>
      </c>
      <c r="U22" s="125">
        <f t="shared" si="5"/>
        <v>78.832116788321173</v>
      </c>
      <c r="V22" s="135">
        <v>240</v>
      </c>
      <c r="W22" s="135">
        <v>193</v>
      </c>
      <c r="X22" s="120">
        <f t="shared" si="6"/>
        <v>80.416666666666671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751</v>
      </c>
      <c r="C23" s="138">
        <v>1115</v>
      </c>
      <c r="D23" s="138">
        <v>719</v>
      </c>
      <c r="E23" s="120">
        <f t="shared" si="0"/>
        <v>64.484304932735427</v>
      </c>
      <c r="F23" s="135">
        <v>1115</v>
      </c>
      <c r="G23" s="135">
        <v>358</v>
      </c>
      <c r="H23" s="120">
        <f t="shared" si="1"/>
        <v>32.107623318385656</v>
      </c>
      <c r="I23" s="138">
        <v>36</v>
      </c>
      <c r="J23" s="138">
        <v>23</v>
      </c>
      <c r="K23" s="120">
        <f t="shared" si="2"/>
        <v>63.888888888888886</v>
      </c>
      <c r="L23" s="135">
        <v>71</v>
      </c>
      <c r="M23" s="135">
        <v>16</v>
      </c>
      <c r="N23" s="134">
        <f t="shared" si="3"/>
        <v>22.535211267605636</v>
      </c>
      <c r="O23" s="135">
        <v>962</v>
      </c>
      <c r="P23" s="135">
        <v>646</v>
      </c>
      <c r="Q23" s="120">
        <f t="shared" si="4"/>
        <v>67.151767151767146</v>
      </c>
      <c r="R23" s="119">
        <v>162</v>
      </c>
      <c r="S23" s="139">
        <v>276</v>
      </c>
      <c r="T23" s="139">
        <v>157</v>
      </c>
      <c r="U23" s="125">
        <f t="shared" si="5"/>
        <v>56.884057971014492</v>
      </c>
      <c r="V23" s="135">
        <v>224</v>
      </c>
      <c r="W23" s="135">
        <v>130</v>
      </c>
      <c r="X23" s="120">
        <f t="shared" si="6"/>
        <v>58.035714285714292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719</v>
      </c>
      <c r="C24" s="138">
        <v>1077</v>
      </c>
      <c r="D24" s="138">
        <v>629</v>
      </c>
      <c r="E24" s="120">
        <f t="shared" si="0"/>
        <v>58.40297121634169</v>
      </c>
      <c r="F24" s="135">
        <v>1077</v>
      </c>
      <c r="G24" s="135">
        <v>328</v>
      </c>
      <c r="H24" s="120">
        <f t="shared" si="1"/>
        <v>30.45496750232126</v>
      </c>
      <c r="I24" s="138">
        <v>41</v>
      </c>
      <c r="J24" s="138">
        <v>20</v>
      </c>
      <c r="K24" s="120">
        <f t="shared" si="2"/>
        <v>48.780487804878049</v>
      </c>
      <c r="L24" s="135">
        <v>217</v>
      </c>
      <c r="M24" s="135">
        <v>35</v>
      </c>
      <c r="N24" s="134">
        <f t="shared" si="3"/>
        <v>16.129032258064516</v>
      </c>
      <c r="O24" s="135">
        <v>949</v>
      </c>
      <c r="P24" s="135">
        <v>511</v>
      </c>
      <c r="Q24" s="120">
        <f t="shared" si="4"/>
        <v>53.846153846153847</v>
      </c>
      <c r="R24" s="119">
        <v>116</v>
      </c>
      <c r="S24" s="139">
        <v>181</v>
      </c>
      <c r="T24" s="139">
        <v>106</v>
      </c>
      <c r="U24" s="125">
        <f t="shared" si="5"/>
        <v>58.563535911602202</v>
      </c>
      <c r="V24" s="135">
        <v>152</v>
      </c>
      <c r="W24" s="135">
        <v>88</v>
      </c>
      <c r="X24" s="120">
        <f t="shared" si="6"/>
        <v>57.894736842105267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1211</v>
      </c>
      <c r="C25" s="138">
        <v>1538</v>
      </c>
      <c r="D25" s="138">
        <v>1090</v>
      </c>
      <c r="E25" s="120">
        <f t="shared" si="0"/>
        <v>70.871261378413521</v>
      </c>
      <c r="F25" s="135">
        <v>1538</v>
      </c>
      <c r="G25" s="135">
        <v>347</v>
      </c>
      <c r="H25" s="120">
        <f t="shared" si="1"/>
        <v>22.561768530559167</v>
      </c>
      <c r="I25" s="138">
        <v>79</v>
      </c>
      <c r="J25" s="138">
        <v>77</v>
      </c>
      <c r="K25" s="120">
        <f t="shared" si="2"/>
        <v>97.468354430379748</v>
      </c>
      <c r="L25" s="135">
        <v>204</v>
      </c>
      <c r="M25" s="135">
        <v>40</v>
      </c>
      <c r="N25" s="134">
        <f t="shared" si="3"/>
        <v>19.607843137254903</v>
      </c>
      <c r="O25" s="135">
        <v>1355</v>
      </c>
      <c r="P25" s="135">
        <v>920</v>
      </c>
      <c r="Q25" s="120">
        <f t="shared" si="4"/>
        <v>67.896678966789665</v>
      </c>
      <c r="R25" s="119">
        <v>360</v>
      </c>
      <c r="S25" s="139">
        <v>498</v>
      </c>
      <c r="T25" s="139">
        <v>326</v>
      </c>
      <c r="U25" s="125">
        <f t="shared" si="5"/>
        <v>65.46184738955823</v>
      </c>
      <c r="V25" s="135">
        <v>443</v>
      </c>
      <c r="W25" s="135">
        <v>289</v>
      </c>
      <c r="X25" s="120">
        <f t="shared" si="6"/>
        <v>65.237020316027085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340</v>
      </c>
      <c r="C26" s="138">
        <v>446</v>
      </c>
      <c r="D26" s="138">
        <v>320</v>
      </c>
      <c r="E26" s="120">
        <f t="shared" si="0"/>
        <v>71.74887892376681</v>
      </c>
      <c r="F26" s="135">
        <v>446</v>
      </c>
      <c r="G26" s="135">
        <v>155</v>
      </c>
      <c r="H26" s="120">
        <f t="shared" si="1"/>
        <v>34.753363228699556</v>
      </c>
      <c r="I26" s="138">
        <v>65</v>
      </c>
      <c r="J26" s="138">
        <v>35</v>
      </c>
      <c r="K26" s="120">
        <f t="shared" si="2"/>
        <v>53.846153846153847</v>
      </c>
      <c r="L26" s="135">
        <v>73</v>
      </c>
      <c r="M26" s="135">
        <v>25</v>
      </c>
      <c r="N26" s="134">
        <f t="shared" si="3"/>
        <v>34.246575342465754</v>
      </c>
      <c r="O26" s="135">
        <v>388</v>
      </c>
      <c r="P26" s="135">
        <v>285</v>
      </c>
      <c r="Q26" s="120">
        <f t="shared" si="4"/>
        <v>73.453608247422693</v>
      </c>
      <c r="R26" s="119">
        <v>71</v>
      </c>
      <c r="S26" s="139">
        <v>120</v>
      </c>
      <c r="T26" s="139">
        <v>63</v>
      </c>
      <c r="U26" s="125">
        <f t="shared" si="5"/>
        <v>52.5</v>
      </c>
      <c r="V26" s="135">
        <v>103</v>
      </c>
      <c r="W26" s="135">
        <v>55</v>
      </c>
      <c r="X26" s="120">
        <f t="shared" si="6"/>
        <v>53.398058252427184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488</v>
      </c>
      <c r="C27" s="138">
        <v>674</v>
      </c>
      <c r="D27" s="138">
        <v>472</v>
      </c>
      <c r="E27" s="120">
        <f t="shared" si="0"/>
        <v>70.029673590504444</v>
      </c>
      <c r="F27" s="135">
        <v>674</v>
      </c>
      <c r="G27" s="135">
        <v>137</v>
      </c>
      <c r="H27" s="120">
        <f t="shared" si="1"/>
        <v>20.326409495548962</v>
      </c>
      <c r="I27" s="138">
        <v>28</v>
      </c>
      <c r="J27" s="138">
        <v>27</v>
      </c>
      <c r="K27" s="120">
        <f t="shared" si="2"/>
        <v>96.428571428571431</v>
      </c>
      <c r="L27" s="135">
        <v>83</v>
      </c>
      <c r="M27" s="135">
        <v>24</v>
      </c>
      <c r="N27" s="134">
        <f t="shared" si="3"/>
        <v>28.915662650602407</v>
      </c>
      <c r="O27" s="135">
        <v>608</v>
      </c>
      <c r="P27" s="135">
        <v>404</v>
      </c>
      <c r="Q27" s="120">
        <f t="shared" si="4"/>
        <v>66.44736842105263</v>
      </c>
      <c r="R27" s="119">
        <v>173</v>
      </c>
      <c r="S27" s="139">
        <v>234</v>
      </c>
      <c r="T27" s="139">
        <v>172</v>
      </c>
      <c r="U27" s="125">
        <f t="shared" si="5"/>
        <v>73.504273504273513</v>
      </c>
      <c r="V27" s="135">
        <v>210</v>
      </c>
      <c r="W27" s="135">
        <v>143</v>
      </c>
      <c r="X27" s="120">
        <f t="shared" si="6"/>
        <v>68.095238095238102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376</v>
      </c>
      <c r="C28" s="138">
        <v>486</v>
      </c>
      <c r="D28" s="138">
        <v>362</v>
      </c>
      <c r="E28" s="120">
        <f t="shared" si="0"/>
        <v>74.485596707818928</v>
      </c>
      <c r="F28" s="135">
        <v>486</v>
      </c>
      <c r="G28" s="135">
        <v>110</v>
      </c>
      <c r="H28" s="120">
        <f t="shared" si="1"/>
        <v>22.633744855967077</v>
      </c>
      <c r="I28" s="138">
        <v>74</v>
      </c>
      <c r="J28" s="138">
        <v>39</v>
      </c>
      <c r="K28" s="120">
        <f t="shared" si="2"/>
        <v>52.702702702702695</v>
      </c>
      <c r="L28" s="135">
        <v>99</v>
      </c>
      <c r="M28" s="135">
        <v>26</v>
      </c>
      <c r="N28" s="134">
        <f t="shared" si="3"/>
        <v>26.262626262626267</v>
      </c>
      <c r="O28" s="135">
        <v>435</v>
      </c>
      <c r="P28" s="135">
        <v>315</v>
      </c>
      <c r="Q28" s="120">
        <f t="shared" si="4"/>
        <v>72.41379310344827</v>
      </c>
      <c r="R28" s="119">
        <v>140</v>
      </c>
      <c r="S28" s="139">
        <v>142</v>
      </c>
      <c r="T28" s="139">
        <v>136</v>
      </c>
      <c r="U28" s="125">
        <f t="shared" si="5"/>
        <v>95.774647887323937</v>
      </c>
      <c r="V28" s="135">
        <v>133</v>
      </c>
      <c r="W28" s="135">
        <v>123</v>
      </c>
      <c r="X28" s="120">
        <f t="shared" si="6"/>
        <v>92.481203007518801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384</v>
      </c>
      <c r="C29" s="138">
        <v>529</v>
      </c>
      <c r="D29" s="138">
        <v>374</v>
      </c>
      <c r="E29" s="120">
        <f t="shared" si="0"/>
        <v>70.699432892249519</v>
      </c>
      <c r="F29" s="135">
        <v>529</v>
      </c>
      <c r="G29" s="135">
        <v>171</v>
      </c>
      <c r="H29" s="120">
        <f t="shared" si="1"/>
        <v>32.325141776937613</v>
      </c>
      <c r="I29" s="138">
        <v>36</v>
      </c>
      <c r="J29" s="138">
        <v>23</v>
      </c>
      <c r="K29" s="120">
        <f t="shared" si="2"/>
        <v>63.888888888888886</v>
      </c>
      <c r="L29" s="135">
        <v>71</v>
      </c>
      <c r="M29" s="135">
        <v>31</v>
      </c>
      <c r="N29" s="134">
        <f t="shared" si="3"/>
        <v>43.661971830985912</v>
      </c>
      <c r="O29" s="135">
        <v>464</v>
      </c>
      <c r="P29" s="135">
        <v>260</v>
      </c>
      <c r="Q29" s="120">
        <f t="shared" si="4"/>
        <v>56.034482758620683</v>
      </c>
      <c r="R29" s="119">
        <v>93</v>
      </c>
      <c r="S29" s="139">
        <v>168</v>
      </c>
      <c r="T29" s="139">
        <v>92</v>
      </c>
      <c r="U29" s="125">
        <f t="shared" si="5"/>
        <v>54.761904761904766</v>
      </c>
      <c r="V29" s="135">
        <v>124</v>
      </c>
      <c r="W29" s="135">
        <v>54</v>
      </c>
      <c r="X29" s="120">
        <f t="shared" si="6"/>
        <v>43.548387096774192</v>
      </c>
      <c r="Y29" s="126"/>
      <c r="Z29" s="127"/>
      <c r="AA29" s="127"/>
      <c r="AB29" s="127"/>
    </row>
    <row r="30" spans="1:28" ht="49.95" customHeight="1">
      <c r="B30" s="425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T30" s="433"/>
      <c r="U30" s="433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O9" sqref="O9"/>
    </sheetView>
  </sheetViews>
  <sheetFormatPr defaultColWidth="9.109375" defaultRowHeight="13.8"/>
  <cols>
    <col min="1" max="1" width="32" style="271" customWidth="1"/>
    <col min="2" max="2" width="16.6640625" style="271" customWidth="1"/>
    <col min="3" max="4" width="11.6640625" style="271" customWidth="1"/>
    <col min="5" max="5" width="7.44140625" style="271" customWidth="1"/>
    <col min="6" max="6" width="11.88671875" style="271" customWidth="1"/>
    <col min="7" max="7" width="11" style="271" customWidth="1"/>
    <col min="8" max="8" width="7.44140625" style="271" customWidth="1"/>
    <col min="9" max="10" width="9.44140625" style="271" customWidth="1"/>
    <col min="11" max="11" width="9" style="271" customWidth="1"/>
    <col min="12" max="12" width="10" style="271" customWidth="1"/>
    <col min="13" max="13" width="9.109375" style="271" customWidth="1"/>
    <col min="14" max="14" width="8.109375" style="271" customWidth="1"/>
    <col min="15" max="16" width="9.5546875" style="271" customWidth="1"/>
    <col min="17" max="17" width="8.109375" style="271" customWidth="1"/>
    <col min="18" max="18" width="14" style="271" customWidth="1"/>
    <col min="19" max="19" width="8.33203125" style="274" customWidth="1"/>
    <col min="20" max="20" width="8.44140625" style="271" customWidth="1"/>
    <col min="21" max="21" width="8.33203125" style="271" customWidth="1"/>
    <col min="22" max="16384" width="9.109375" style="271"/>
  </cols>
  <sheetData>
    <row r="1" spans="1:28" s="225" customFormat="1" ht="87.75" customHeight="1">
      <c r="A1" s="224"/>
      <c r="B1" s="332" t="s">
        <v>119</v>
      </c>
      <c r="C1" s="332"/>
      <c r="D1" s="332"/>
      <c r="E1" s="332"/>
      <c r="F1" s="332"/>
      <c r="G1" s="332"/>
      <c r="H1" s="332"/>
      <c r="I1" s="332"/>
      <c r="J1" s="332"/>
      <c r="K1" s="332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8" s="228" customFormat="1" ht="14.25" customHeight="1">
      <c r="A2" s="226"/>
      <c r="B2" s="226"/>
      <c r="C2" s="226"/>
      <c r="D2" s="227"/>
      <c r="E2" s="226"/>
      <c r="F2" s="226"/>
      <c r="G2" s="227"/>
      <c r="H2" s="226"/>
      <c r="I2" s="226"/>
      <c r="J2" s="227"/>
      <c r="L2" s="229"/>
      <c r="M2" s="227"/>
      <c r="N2" s="226"/>
      <c r="O2" s="230"/>
      <c r="P2" s="230"/>
      <c r="Q2" s="230"/>
      <c r="R2" s="230"/>
      <c r="S2" s="231"/>
      <c r="T2" s="333"/>
      <c r="U2" s="333"/>
      <c r="V2" s="334"/>
      <c r="W2" s="334"/>
      <c r="X2" s="229" t="s">
        <v>13</v>
      </c>
    </row>
    <row r="3" spans="1:28" s="234" customFormat="1" ht="67.5" customHeight="1">
      <c r="A3" s="335"/>
      <c r="B3" s="232" t="s">
        <v>120</v>
      </c>
      <c r="C3" s="329" t="s">
        <v>17</v>
      </c>
      <c r="D3" s="329"/>
      <c r="E3" s="329"/>
      <c r="F3" s="329" t="s">
        <v>121</v>
      </c>
      <c r="G3" s="329"/>
      <c r="H3" s="329"/>
      <c r="I3" s="329" t="s">
        <v>122</v>
      </c>
      <c r="J3" s="329"/>
      <c r="K3" s="329"/>
      <c r="L3" s="329" t="s">
        <v>123</v>
      </c>
      <c r="M3" s="329"/>
      <c r="N3" s="329"/>
      <c r="O3" s="336" t="s">
        <v>14</v>
      </c>
      <c r="P3" s="337"/>
      <c r="Q3" s="338"/>
      <c r="R3" s="233" t="s">
        <v>124</v>
      </c>
      <c r="S3" s="329" t="s">
        <v>125</v>
      </c>
      <c r="T3" s="329"/>
      <c r="U3" s="329"/>
      <c r="V3" s="329" t="s">
        <v>15</v>
      </c>
      <c r="W3" s="329"/>
      <c r="X3" s="329"/>
    </row>
    <row r="4" spans="1:28" s="239" customFormat="1" ht="19.5" customHeight="1">
      <c r="A4" s="335"/>
      <c r="B4" s="235" t="s">
        <v>84</v>
      </c>
      <c r="C4" s="235" t="s">
        <v>18</v>
      </c>
      <c r="D4" s="235" t="s">
        <v>84</v>
      </c>
      <c r="E4" s="236" t="s">
        <v>2</v>
      </c>
      <c r="F4" s="235" t="s">
        <v>18</v>
      </c>
      <c r="G4" s="235" t="s">
        <v>84</v>
      </c>
      <c r="H4" s="236" t="s">
        <v>2</v>
      </c>
      <c r="I4" s="235" t="s">
        <v>18</v>
      </c>
      <c r="J4" s="235" t="s">
        <v>84</v>
      </c>
      <c r="K4" s="236" t="s">
        <v>2</v>
      </c>
      <c r="L4" s="235" t="s">
        <v>18</v>
      </c>
      <c r="M4" s="235" t="s">
        <v>84</v>
      </c>
      <c r="N4" s="236" t="s">
        <v>2</v>
      </c>
      <c r="O4" s="235" t="s">
        <v>18</v>
      </c>
      <c r="P4" s="235" t="s">
        <v>84</v>
      </c>
      <c r="Q4" s="236" t="s">
        <v>2</v>
      </c>
      <c r="R4" s="237" t="s">
        <v>84</v>
      </c>
      <c r="S4" s="238" t="s">
        <v>18</v>
      </c>
      <c r="T4" s="235" t="s">
        <v>84</v>
      </c>
      <c r="U4" s="236" t="s">
        <v>2</v>
      </c>
      <c r="V4" s="235" t="s">
        <v>18</v>
      </c>
      <c r="W4" s="235" t="s">
        <v>84</v>
      </c>
      <c r="X4" s="236" t="s">
        <v>2</v>
      </c>
    </row>
    <row r="5" spans="1:28" s="244" customFormat="1" ht="11.25" customHeight="1">
      <c r="A5" s="240" t="s">
        <v>3</v>
      </c>
      <c r="B5" s="241">
        <v>1</v>
      </c>
      <c r="C5" s="241">
        <v>2</v>
      </c>
      <c r="D5" s="242">
        <v>3</v>
      </c>
      <c r="E5" s="241">
        <v>4</v>
      </c>
      <c r="F5" s="241">
        <v>5</v>
      </c>
      <c r="G5" s="242">
        <v>6</v>
      </c>
      <c r="H5" s="241">
        <v>7</v>
      </c>
      <c r="I5" s="241">
        <v>8</v>
      </c>
      <c r="J5" s="242">
        <v>9</v>
      </c>
      <c r="K5" s="241">
        <v>10</v>
      </c>
      <c r="L5" s="241">
        <v>11</v>
      </c>
      <c r="M5" s="242">
        <v>12</v>
      </c>
      <c r="N5" s="241">
        <v>13</v>
      </c>
      <c r="O5" s="241">
        <v>14</v>
      </c>
      <c r="P5" s="241">
        <v>15</v>
      </c>
      <c r="Q5" s="241">
        <v>16</v>
      </c>
      <c r="R5" s="241">
        <v>17</v>
      </c>
      <c r="S5" s="243">
        <v>18</v>
      </c>
      <c r="T5" s="241">
        <v>19</v>
      </c>
      <c r="U5" s="241">
        <v>20</v>
      </c>
      <c r="V5" s="241">
        <v>21</v>
      </c>
      <c r="W5" s="241">
        <v>22</v>
      </c>
      <c r="X5" s="241">
        <v>23</v>
      </c>
    </row>
    <row r="6" spans="1:28" s="251" customFormat="1" ht="18" customHeight="1">
      <c r="A6" s="245" t="s">
        <v>16</v>
      </c>
      <c r="B6" s="246">
        <f>SUM(B7:B27)</f>
        <v>6621</v>
      </c>
      <c r="C6" s="246">
        <f>SUM(C7:C27)</f>
        <v>9414</v>
      </c>
      <c r="D6" s="247">
        <f>SUM(D7:D27)</f>
        <v>6268</v>
      </c>
      <c r="E6" s="248">
        <f>D6/C6*100</f>
        <v>66.581686849373284</v>
      </c>
      <c r="F6" s="246">
        <f>SUM(F7:F27)</f>
        <v>1852</v>
      </c>
      <c r="G6" s="247">
        <f>SUM(G7:G27)</f>
        <v>892</v>
      </c>
      <c r="H6" s="248">
        <f t="shared" ref="H6:H27" si="0">G6/F6*100</f>
        <v>48.16414686825054</v>
      </c>
      <c r="I6" s="246">
        <f>SUM(I7:I27)</f>
        <v>327</v>
      </c>
      <c r="J6" s="247">
        <f>SUM(J7:J27)</f>
        <v>183</v>
      </c>
      <c r="K6" s="248">
        <f>J6/I6*100</f>
        <v>55.963302752293572</v>
      </c>
      <c r="L6" s="246">
        <f>SUM(L7:L27)</f>
        <v>624</v>
      </c>
      <c r="M6" s="247">
        <f>SUM(M7:M27)</f>
        <v>240</v>
      </c>
      <c r="N6" s="248">
        <f>M6/L6*100</f>
        <v>38.461538461538467</v>
      </c>
      <c r="O6" s="246">
        <f>SUM(O7:O27)</f>
        <v>7881</v>
      </c>
      <c r="P6" s="246">
        <f>SUM(P7:P27)</f>
        <v>5073</v>
      </c>
      <c r="Q6" s="248">
        <f>P6/O6*100</f>
        <v>64.370003806623515</v>
      </c>
      <c r="R6" s="246">
        <f>SUM(R7:R27)</f>
        <v>2621</v>
      </c>
      <c r="S6" s="249">
        <f>SUM(S7:S27)</f>
        <v>3542</v>
      </c>
      <c r="T6" s="246">
        <f>SUM(T7:T27)</f>
        <v>2550</v>
      </c>
      <c r="U6" s="248">
        <f>T6/S6*100</f>
        <v>71.993224167137214</v>
      </c>
      <c r="V6" s="246">
        <f>SUM(V7:V27)</f>
        <v>2848</v>
      </c>
      <c r="W6" s="246">
        <f>SUM(W7:W27)</f>
        <v>2135</v>
      </c>
      <c r="X6" s="248">
        <f>W6/V6*100</f>
        <v>74.964887640449433</v>
      </c>
      <c r="Y6" s="250"/>
      <c r="AB6" s="252"/>
    </row>
    <row r="7" spans="1:28" s="252" customFormat="1" ht="37.5" customHeight="1">
      <c r="A7" s="253" t="s">
        <v>19</v>
      </c>
      <c r="B7" s="254">
        <v>1333</v>
      </c>
      <c r="C7" s="254">
        <v>2033</v>
      </c>
      <c r="D7" s="255">
        <v>1178</v>
      </c>
      <c r="E7" s="256">
        <f t="shared" ref="E7:E27" si="1">D7/C7*100</f>
        <v>57.943925233644855</v>
      </c>
      <c r="F7" s="254">
        <v>309</v>
      </c>
      <c r="G7" s="255">
        <v>169</v>
      </c>
      <c r="H7" s="256">
        <f t="shared" si="0"/>
        <v>54.692556634304211</v>
      </c>
      <c r="I7" s="254">
        <v>56</v>
      </c>
      <c r="J7" s="255">
        <v>44</v>
      </c>
      <c r="K7" s="256">
        <f t="shared" ref="K7:K27" si="2">J7/I7*100</f>
        <v>78.571428571428569</v>
      </c>
      <c r="L7" s="254">
        <v>42</v>
      </c>
      <c r="M7" s="255">
        <v>28</v>
      </c>
      <c r="N7" s="256">
        <f t="shared" ref="N7:N27" si="3">M7/L7*100</f>
        <v>66.666666666666657</v>
      </c>
      <c r="O7" s="254">
        <v>1697</v>
      </c>
      <c r="P7" s="257">
        <v>975</v>
      </c>
      <c r="Q7" s="256">
        <f t="shared" ref="Q7:Q27" si="4">P7/O7*100</f>
        <v>57.454331172657632</v>
      </c>
      <c r="R7" s="257">
        <v>467</v>
      </c>
      <c r="S7" s="258">
        <v>611</v>
      </c>
      <c r="T7" s="257">
        <v>433</v>
      </c>
      <c r="U7" s="256">
        <f t="shared" ref="U7:U27" si="5">T7/S7*100</f>
        <v>70.86743044189852</v>
      </c>
      <c r="V7" s="257">
        <v>524</v>
      </c>
      <c r="W7" s="257">
        <v>388</v>
      </c>
      <c r="X7" s="256">
        <f t="shared" ref="X7:X27" si="6">W7/V7*100</f>
        <v>74.045801526717554</v>
      </c>
      <c r="Y7" s="250"/>
      <c r="Z7" s="259"/>
    </row>
    <row r="8" spans="1:28" s="260" customFormat="1" ht="40.5" customHeight="1">
      <c r="A8" s="253" t="s">
        <v>20</v>
      </c>
      <c r="B8" s="254">
        <v>1049</v>
      </c>
      <c r="C8" s="254">
        <v>1431</v>
      </c>
      <c r="D8" s="255">
        <v>1010</v>
      </c>
      <c r="E8" s="256">
        <f t="shared" si="1"/>
        <v>70.580013976240394</v>
      </c>
      <c r="F8" s="254">
        <v>250</v>
      </c>
      <c r="G8" s="255">
        <v>104</v>
      </c>
      <c r="H8" s="256">
        <f t="shared" si="0"/>
        <v>41.6</v>
      </c>
      <c r="I8" s="254">
        <v>38</v>
      </c>
      <c r="J8" s="255">
        <v>14</v>
      </c>
      <c r="K8" s="256">
        <f t="shared" si="2"/>
        <v>36.84210526315789</v>
      </c>
      <c r="L8" s="254">
        <v>65</v>
      </c>
      <c r="M8" s="255">
        <v>25</v>
      </c>
      <c r="N8" s="256">
        <f t="shared" si="3"/>
        <v>38.461538461538467</v>
      </c>
      <c r="O8" s="254">
        <v>929</v>
      </c>
      <c r="P8" s="257">
        <v>772</v>
      </c>
      <c r="Q8" s="256">
        <f t="shared" si="4"/>
        <v>83.100107642626469</v>
      </c>
      <c r="R8" s="257">
        <v>460</v>
      </c>
      <c r="S8" s="258">
        <v>571</v>
      </c>
      <c r="T8" s="257">
        <v>458</v>
      </c>
      <c r="U8" s="256">
        <f t="shared" si="5"/>
        <v>80.210157618213657</v>
      </c>
      <c r="V8" s="257">
        <v>386</v>
      </c>
      <c r="W8" s="257">
        <v>375</v>
      </c>
      <c r="X8" s="256">
        <f t="shared" si="6"/>
        <v>97.15025906735751</v>
      </c>
      <c r="Y8" s="250"/>
      <c r="Z8" s="259"/>
    </row>
    <row r="9" spans="1:28" s="252" customFormat="1" ht="18" customHeight="1">
      <c r="A9" s="261" t="s">
        <v>21</v>
      </c>
      <c r="B9" s="254">
        <v>445</v>
      </c>
      <c r="C9" s="254">
        <v>758</v>
      </c>
      <c r="D9" s="255">
        <v>417</v>
      </c>
      <c r="E9" s="256">
        <f t="shared" si="1"/>
        <v>55.01319261213721</v>
      </c>
      <c r="F9" s="254">
        <v>179</v>
      </c>
      <c r="G9" s="255">
        <v>62</v>
      </c>
      <c r="H9" s="256">
        <f t="shared" si="0"/>
        <v>34.63687150837989</v>
      </c>
      <c r="I9" s="254">
        <v>51</v>
      </c>
      <c r="J9" s="255">
        <v>17</v>
      </c>
      <c r="K9" s="256">
        <f t="shared" si="2"/>
        <v>33.333333333333329</v>
      </c>
      <c r="L9" s="254">
        <v>58</v>
      </c>
      <c r="M9" s="255">
        <v>21</v>
      </c>
      <c r="N9" s="256">
        <f t="shared" si="3"/>
        <v>36.206896551724135</v>
      </c>
      <c r="O9" s="254">
        <v>675</v>
      </c>
      <c r="P9" s="257">
        <v>334</v>
      </c>
      <c r="Q9" s="256">
        <f t="shared" si="4"/>
        <v>49.481481481481481</v>
      </c>
      <c r="R9" s="257">
        <v>168</v>
      </c>
      <c r="S9" s="258">
        <v>272</v>
      </c>
      <c r="T9" s="257">
        <v>164</v>
      </c>
      <c r="U9" s="256">
        <f t="shared" si="5"/>
        <v>60.294117647058819</v>
      </c>
      <c r="V9" s="257">
        <v>186</v>
      </c>
      <c r="W9" s="257">
        <v>119</v>
      </c>
      <c r="X9" s="256">
        <f t="shared" si="6"/>
        <v>63.978494623655912</v>
      </c>
      <c r="Y9" s="250"/>
      <c r="Z9" s="259"/>
    </row>
    <row r="10" spans="1:28" s="252" customFormat="1" ht="18" customHeight="1">
      <c r="A10" s="261" t="s">
        <v>22</v>
      </c>
      <c r="B10" s="254">
        <v>695</v>
      </c>
      <c r="C10" s="254">
        <v>1030</v>
      </c>
      <c r="D10" s="255">
        <v>629</v>
      </c>
      <c r="E10" s="256">
        <f t="shared" si="1"/>
        <v>61.067961165048544</v>
      </c>
      <c r="F10" s="254">
        <v>218</v>
      </c>
      <c r="G10" s="255">
        <v>78</v>
      </c>
      <c r="H10" s="256">
        <f t="shared" si="0"/>
        <v>35.779816513761467</v>
      </c>
      <c r="I10" s="254">
        <v>51</v>
      </c>
      <c r="J10" s="255">
        <v>34</v>
      </c>
      <c r="K10" s="256">
        <f t="shared" si="2"/>
        <v>66.666666666666657</v>
      </c>
      <c r="L10" s="254">
        <v>169</v>
      </c>
      <c r="M10" s="255">
        <v>60</v>
      </c>
      <c r="N10" s="256">
        <f t="shared" si="3"/>
        <v>35.502958579881657</v>
      </c>
      <c r="O10" s="254">
        <v>933</v>
      </c>
      <c r="P10" s="257">
        <v>559</v>
      </c>
      <c r="Q10" s="256">
        <f t="shared" si="4"/>
        <v>59.914255091103961</v>
      </c>
      <c r="R10" s="257">
        <v>287</v>
      </c>
      <c r="S10" s="258">
        <v>447</v>
      </c>
      <c r="T10" s="257">
        <v>267</v>
      </c>
      <c r="U10" s="256">
        <f t="shared" si="5"/>
        <v>59.731543624161077</v>
      </c>
      <c r="V10" s="257">
        <v>390</v>
      </c>
      <c r="W10" s="257">
        <v>239</v>
      </c>
      <c r="X10" s="256">
        <f t="shared" si="6"/>
        <v>61.282051282051285</v>
      </c>
      <c r="Y10" s="250"/>
      <c r="Z10" s="259"/>
    </row>
    <row r="11" spans="1:28" s="252" customFormat="1" ht="18" customHeight="1">
      <c r="A11" s="261" t="s">
        <v>23</v>
      </c>
      <c r="B11" s="254">
        <v>129</v>
      </c>
      <c r="C11" s="254">
        <v>172</v>
      </c>
      <c r="D11" s="255">
        <v>128</v>
      </c>
      <c r="E11" s="256">
        <f t="shared" si="1"/>
        <v>74.418604651162795</v>
      </c>
      <c r="F11" s="254">
        <v>25</v>
      </c>
      <c r="G11" s="255">
        <v>24</v>
      </c>
      <c r="H11" s="256">
        <f t="shared" si="0"/>
        <v>96</v>
      </c>
      <c r="I11" s="254">
        <v>4</v>
      </c>
      <c r="J11" s="255">
        <v>2</v>
      </c>
      <c r="K11" s="256">
        <f t="shared" si="2"/>
        <v>50</v>
      </c>
      <c r="L11" s="254">
        <v>2</v>
      </c>
      <c r="M11" s="255">
        <v>3</v>
      </c>
      <c r="N11" s="256" t="s">
        <v>126</v>
      </c>
      <c r="O11" s="254">
        <v>161</v>
      </c>
      <c r="P11" s="257">
        <v>123</v>
      </c>
      <c r="Q11" s="256">
        <f t="shared" si="4"/>
        <v>76.397515527950304</v>
      </c>
      <c r="R11" s="257">
        <v>57</v>
      </c>
      <c r="S11" s="258">
        <v>75</v>
      </c>
      <c r="T11" s="257">
        <v>56</v>
      </c>
      <c r="U11" s="256">
        <f t="shared" si="5"/>
        <v>74.666666666666671</v>
      </c>
      <c r="V11" s="257">
        <v>62</v>
      </c>
      <c r="W11" s="257">
        <v>43</v>
      </c>
      <c r="X11" s="256">
        <f t="shared" si="6"/>
        <v>69.354838709677423</v>
      </c>
      <c r="Y11" s="250"/>
      <c r="Z11" s="259"/>
    </row>
    <row r="12" spans="1:28" s="252" customFormat="1" ht="18" customHeight="1">
      <c r="A12" s="261" t="s">
        <v>24</v>
      </c>
      <c r="B12" s="254">
        <v>64</v>
      </c>
      <c r="C12" s="254">
        <v>95</v>
      </c>
      <c r="D12" s="255">
        <v>64</v>
      </c>
      <c r="E12" s="256">
        <f t="shared" si="1"/>
        <v>67.368421052631575</v>
      </c>
      <c r="F12" s="254">
        <v>12</v>
      </c>
      <c r="G12" s="255">
        <v>8</v>
      </c>
      <c r="H12" s="256">
        <f t="shared" si="0"/>
        <v>66.666666666666657</v>
      </c>
      <c r="I12" s="254">
        <v>1</v>
      </c>
      <c r="J12" s="255">
        <v>3</v>
      </c>
      <c r="K12" s="256" t="s">
        <v>127</v>
      </c>
      <c r="L12" s="254">
        <v>4</v>
      </c>
      <c r="M12" s="255">
        <v>3</v>
      </c>
      <c r="N12" s="256">
        <f t="shared" si="3"/>
        <v>75</v>
      </c>
      <c r="O12" s="254">
        <v>79</v>
      </c>
      <c r="P12" s="257">
        <v>50</v>
      </c>
      <c r="Q12" s="256">
        <f t="shared" si="4"/>
        <v>63.291139240506332</v>
      </c>
      <c r="R12" s="257">
        <v>25</v>
      </c>
      <c r="S12" s="258">
        <v>38</v>
      </c>
      <c r="T12" s="257">
        <v>25</v>
      </c>
      <c r="U12" s="256">
        <f t="shared" si="5"/>
        <v>65.789473684210535</v>
      </c>
      <c r="V12" s="257">
        <v>36</v>
      </c>
      <c r="W12" s="257">
        <v>24</v>
      </c>
      <c r="X12" s="256">
        <f t="shared" si="6"/>
        <v>66.666666666666657</v>
      </c>
      <c r="Y12" s="250"/>
      <c r="Z12" s="259"/>
    </row>
    <row r="13" spans="1:28" s="252" customFormat="1" ht="18" customHeight="1">
      <c r="A13" s="261" t="s">
        <v>25</v>
      </c>
      <c r="B13" s="254">
        <v>215</v>
      </c>
      <c r="C13" s="254">
        <v>267</v>
      </c>
      <c r="D13" s="255">
        <v>213</v>
      </c>
      <c r="E13" s="256">
        <f t="shared" si="1"/>
        <v>79.775280898876403</v>
      </c>
      <c r="F13" s="254">
        <v>35</v>
      </c>
      <c r="G13" s="255">
        <v>20</v>
      </c>
      <c r="H13" s="256">
        <f t="shared" si="0"/>
        <v>57.142857142857139</v>
      </c>
      <c r="I13" s="254">
        <v>9</v>
      </c>
      <c r="J13" s="255">
        <v>6</v>
      </c>
      <c r="K13" s="256">
        <f t="shared" si="2"/>
        <v>66.666666666666657</v>
      </c>
      <c r="L13" s="254">
        <v>7</v>
      </c>
      <c r="M13" s="255">
        <v>6</v>
      </c>
      <c r="N13" s="256">
        <f t="shared" si="3"/>
        <v>85.714285714285708</v>
      </c>
      <c r="O13" s="254">
        <v>253</v>
      </c>
      <c r="P13" s="257">
        <v>187</v>
      </c>
      <c r="Q13" s="256">
        <f t="shared" si="4"/>
        <v>73.91304347826086</v>
      </c>
      <c r="R13" s="257">
        <v>103</v>
      </c>
      <c r="S13" s="258">
        <v>125</v>
      </c>
      <c r="T13" s="257">
        <v>102</v>
      </c>
      <c r="U13" s="256">
        <f t="shared" si="5"/>
        <v>81.599999999999994</v>
      </c>
      <c r="V13" s="257">
        <v>114</v>
      </c>
      <c r="W13" s="257">
        <v>93</v>
      </c>
      <c r="X13" s="256">
        <f t="shared" si="6"/>
        <v>81.578947368421055</v>
      </c>
      <c r="Y13" s="250"/>
      <c r="Z13" s="259"/>
    </row>
    <row r="14" spans="1:28" s="252" customFormat="1" ht="18" customHeight="1">
      <c r="A14" s="261" t="s">
        <v>26</v>
      </c>
      <c r="B14" s="254">
        <v>162</v>
      </c>
      <c r="C14" s="254">
        <v>218</v>
      </c>
      <c r="D14" s="255">
        <v>161</v>
      </c>
      <c r="E14" s="256">
        <f t="shared" si="1"/>
        <v>73.853211009174316</v>
      </c>
      <c r="F14" s="254">
        <v>43</v>
      </c>
      <c r="G14" s="255">
        <v>26</v>
      </c>
      <c r="H14" s="256">
        <f t="shared" si="0"/>
        <v>60.465116279069761</v>
      </c>
      <c r="I14" s="254">
        <v>12</v>
      </c>
      <c r="J14" s="255">
        <v>6</v>
      </c>
      <c r="K14" s="256">
        <f t="shared" si="2"/>
        <v>50</v>
      </c>
      <c r="L14" s="254">
        <v>10</v>
      </c>
      <c r="M14" s="255">
        <v>4</v>
      </c>
      <c r="N14" s="256">
        <f t="shared" si="3"/>
        <v>40</v>
      </c>
      <c r="O14" s="254">
        <v>183</v>
      </c>
      <c r="P14" s="257">
        <v>115</v>
      </c>
      <c r="Q14" s="256">
        <f t="shared" si="4"/>
        <v>62.841530054644814</v>
      </c>
      <c r="R14" s="257">
        <v>58</v>
      </c>
      <c r="S14" s="258">
        <v>92</v>
      </c>
      <c r="T14" s="257">
        <v>58</v>
      </c>
      <c r="U14" s="256">
        <f t="shared" si="5"/>
        <v>63.04347826086957</v>
      </c>
      <c r="V14" s="257">
        <v>84</v>
      </c>
      <c r="W14" s="257">
        <v>55</v>
      </c>
      <c r="X14" s="256">
        <f t="shared" si="6"/>
        <v>65.476190476190482</v>
      </c>
      <c r="Y14" s="250"/>
      <c r="Z14" s="259"/>
    </row>
    <row r="15" spans="1:28" s="252" customFormat="1" ht="18" customHeight="1">
      <c r="A15" s="261" t="s">
        <v>27</v>
      </c>
      <c r="B15" s="254">
        <v>324</v>
      </c>
      <c r="C15" s="254">
        <v>412</v>
      </c>
      <c r="D15" s="255">
        <v>316</v>
      </c>
      <c r="E15" s="256">
        <f t="shared" si="1"/>
        <v>76.699029126213588</v>
      </c>
      <c r="F15" s="254">
        <v>108</v>
      </c>
      <c r="G15" s="255">
        <v>66</v>
      </c>
      <c r="H15" s="256">
        <f t="shared" si="0"/>
        <v>61.111111111111114</v>
      </c>
      <c r="I15" s="254">
        <v>14</v>
      </c>
      <c r="J15" s="255">
        <v>8</v>
      </c>
      <c r="K15" s="256">
        <f t="shared" si="2"/>
        <v>57.142857142857139</v>
      </c>
      <c r="L15" s="254">
        <v>20</v>
      </c>
      <c r="M15" s="255">
        <v>11</v>
      </c>
      <c r="N15" s="256">
        <f t="shared" si="3"/>
        <v>55.000000000000007</v>
      </c>
      <c r="O15" s="254">
        <v>343</v>
      </c>
      <c r="P15" s="257">
        <v>190</v>
      </c>
      <c r="Q15" s="256">
        <f t="shared" si="4"/>
        <v>55.393586005830912</v>
      </c>
      <c r="R15" s="257">
        <v>126</v>
      </c>
      <c r="S15" s="258">
        <v>152</v>
      </c>
      <c r="T15" s="257">
        <v>126</v>
      </c>
      <c r="U15" s="256">
        <f t="shared" si="5"/>
        <v>82.89473684210526</v>
      </c>
      <c r="V15" s="257">
        <v>119</v>
      </c>
      <c r="W15" s="257">
        <v>91</v>
      </c>
      <c r="X15" s="256">
        <f t="shared" si="6"/>
        <v>76.470588235294116</v>
      </c>
      <c r="Y15" s="250"/>
      <c r="Z15" s="259"/>
    </row>
    <row r="16" spans="1:28" s="252" customFormat="1" ht="18" customHeight="1">
      <c r="A16" s="261" t="s">
        <v>28</v>
      </c>
      <c r="B16" s="254">
        <v>372</v>
      </c>
      <c r="C16" s="254">
        <v>406</v>
      </c>
      <c r="D16" s="255">
        <v>356</v>
      </c>
      <c r="E16" s="256">
        <f t="shared" si="1"/>
        <v>87.684729064039416</v>
      </c>
      <c r="F16" s="254">
        <v>36</v>
      </c>
      <c r="G16" s="255">
        <v>27</v>
      </c>
      <c r="H16" s="256">
        <f t="shared" si="0"/>
        <v>75</v>
      </c>
      <c r="I16" s="254">
        <v>18</v>
      </c>
      <c r="J16" s="255">
        <v>12</v>
      </c>
      <c r="K16" s="256">
        <f t="shared" si="2"/>
        <v>66.666666666666657</v>
      </c>
      <c r="L16" s="254">
        <v>38</v>
      </c>
      <c r="M16" s="255">
        <v>20</v>
      </c>
      <c r="N16" s="256">
        <f t="shared" si="3"/>
        <v>52.631578947368418</v>
      </c>
      <c r="O16" s="254">
        <v>333</v>
      </c>
      <c r="P16" s="257">
        <v>294</v>
      </c>
      <c r="Q16" s="256">
        <f t="shared" si="4"/>
        <v>88.288288288288285</v>
      </c>
      <c r="R16" s="257">
        <v>177</v>
      </c>
      <c r="S16" s="258">
        <v>178</v>
      </c>
      <c r="T16" s="257">
        <v>174</v>
      </c>
      <c r="U16" s="256">
        <f t="shared" si="5"/>
        <v>97.752808988764045</v>
      </c>
      <c r="V16" s="257">
        <v>87</v>
      </c>
      <c r="W16" s="257">
        <v>122</v>
      </c>
      <c r="X16" s="256" t="s">
        <v>128</v>
      </c>
      <c r="Y16" s="250"/>
      <c r="Z16" s="259"/>
    </row>
    <row r="17" spans="1:26" s="252" customFormat="1" ht="18" customHeight="1">
      <c r="A17" s="261" t="s">
        <v>29</v>
      </c>
      <c r="B17" s="254">
        <v>47</v>
      </c>
      <c r="C17" s="254">
        <v>48</v>
      </c>
      <c r="D17" s="255">
        <v>47</v>
      </c>
      <c r="E17" s="256">
        <f t="shared" si="1"/>
        <v>97.916666666666657</v>
      </c>
      <c r="F17" s="254">
        <v>19</v>
      </c>
      <c r="G17" s="255">
        <v>10</v>
      </c>
      <c r="H17" s="256">
        <f t="shared" si="0"/>
        <v>52.631578947368418</v>
      </c>
      <c r="I17" s="254">
        <v>3</v>
      </c>
      <c r="J17" s="255">
        <v>3</v>
      </c>
      <c r="K17" s="256">
        <f t="shared" si="2"/>
        <v>100</v>
      </c>
      <c r="L17" s="254">
        <v>12</v>
      </c>
      <c r="M17" s="255">
        <v>0</v>
      </c>
      <c r="N17" s="256">
        <f t="shared" si="3"/>
        <v>0</v>
      </c>
      <c r="O17" s="254">
        <v>43</v>
      </c>
      <c r="P17" s="257">
        <v>35</v>
      </c>
      <c r="Q17" s="256">
        <f t="shared" si="4"/>
        <v>81.395348837209298</v>
      </c>
      <c r="R17" s="257">
        <v>15</v>
      </c>
      <c r="S17" s="258">
        <v>17</v>
      </c>
      <c r="T17" s="257">
        <v>15</v>
      </c>
      <c r="U17" s="256">
        <f t="shared" si="5"/>
        <v>88.235294117647058</v>
      </c>
      <c r="V17" s="257">
        <v>17</v>
      </c>
      <c r="W17" s="257">
        <v>13</v>
      </c>
      <c r="X17" s="256">
        <f t="shared" si="6"/>
        <v>76.470588235294116</v>
      </c>
      <c r="Y17" s="250"/>
      <c r="Z17" s="259"/>
    </row>
    <row r="18" spans="1:26" s="252" customFormat="1" ht="18" customHeight="1">
      <c r="A18" s="261" t="s">
        <v>30</v>
      </c>
      <c r="B18" s="254">
        <v>372</v>
      </c>
      <c r="C18" s="254">
        <v>457</v>
      </c>
      <c r="D18" s="255">
        <v>370</v>
      </c>
      <c r="E18" s="256">
        <f t="shared" si="1"/>
        <v>80.962800875273516</v>
      </c>
      <c r="F18" s="254">
        <v>87</v>
      </c>
      <c r="G18" s="255">
        <v>46</v>
      </c>
      <c r="H18" s="256">
        <f t="shared" si="0"/>
        <v>52.873563218390807</v>
      </c>
      <c r="I18" s="254">
        <v>1</v>
      </c>
      <c r="J18" s="255">
        <v>8</v>
      </c>
      <c r="K18" s="256" t="s">
        <v>129</v>
      </c>
      <c r="L18" s="254">
        <v>11</v>
      </c>
      <c r="M18" s="255">
        <v>4</v>
      </c>
      <c r="N18" s="256">
        <f t="shared" si="3"/>
        <v>36.363636363636367</v>
      </c>
      <c r="O18" s="254">
        <v>410</v>
      </c>
      <c r="P18" s="257">
        <v>290</v>
      </c>
      <c r="Q18" s="256">
        <f t="shared" si="4"/>
        <v>70.731707317073173</v>
      </c>
      <c r="R18" s="257">
        <v>152</v>
      </c>
      <c r="S18" s="258">
        <v>184</v>
      </c>
      <c r="T18" s="257">
        <v>152</v>
      </c>
      <c r="U18" s="256">
        <f t="shared" si="5"/>
        <v>82.608695652173907</v>
      </c>
      <c r="V18" s="257">
        <v>157</v>
      </c>
      <c r="W18" s="257">
        <v>118</v>
      </c>
      <c r="X18" s="256">
        <f t="shared" si="6"/>
        <v>75.159235668789819</v>
      </c>
      <c r="Y18" s="250"/>
      <c r="Z18" s="259"/>
    </row>
    <row r="19" spans="1:26" s="252" customFormat="1" ht="18" customHeight="1">
      <c r="A19" s="261" t="s">
        <v>31</v>
      </c>
      <c r="B19" s="254">
        <v>62</v>
      </c>
      <c r="C19" s="254">
        <v>108</v>
      </c>
      <c r="D19" s="255">
        <v>62</v>
      </c>
      <c r="E19" s="256">
        <f t="shared" si="1"/>
        <v>57.407407407407405</v>
      </c>
      <c r="F19" s="254">
        <v>16</v>
      </c>
      <c r="G19" s="255">
        <v>5</v>
      </c>
      <c r="H19" s="256">
        <f t="shared" si="0"/>
        <v>31.25</v>
      </c>
      <c r="I19" s="254">
        <v>0</v>
      </c>
      <c r="J19" s="255">
        <v>2</v>
      </c>
      <c r="K19" s="256" t="s">
        <v>85</v>
      </c>
      <c r="L19" s="254">
        <v>4</v>
      </c>
      <c r="M19" s="255">
        <v>2</v>
      </c>
      <c r="N19" s="256">
        <f t="shared" si="3"/>
        <v>50</v>
      </c>
      <c r="O19" s="254">
        <v>102</v>
      </c>
      <c r="P19" s="257">
        <v>58</v>
      </c>
      <c r="Q19" s="256">
        <f t="shared" si="4"/>
        <v>56.862745098039213</v>
      </c>
      <c r="R19" s="257">
        <v>25</v>
      </c>
      <c r="S19" s="258">
        <v>44</v>
      </c>
      <c r="T19" s="257">
        <v>25</v>
      </c>
      <c r="U19" s="256">
        <f t="shared" si="5"/>
        <v>56.81818181818182</v>
      </c>
      <c r="V19" s="257">
        <v>43</v>
      </c>
      <c r="W19" s="257">
        <v>21</v>
      </c>
      <c r="X19" s="256">
        <f t="shared" si="6"/>
        <v>48.837209302325576</v>
      </c>
      <c r="Y19" s="250"/>
      <c r="Z19" s="259"/>
    </row>
    <row r="20" spans="1:26" s="252" customFormat="1" ht="18" customHeight="1">
      <c r="A20" s="261" t="s">
        <v>32</v>
      </c>
      <c r="B20" s="254">
        <v>216</v>
      </c>
      <c r="C20" s="254">
        <v>263</v>
      </c>
      <c r="D20" s="255">
        <v>212</v>
      </c>
      <c r="E20" s="256">
        <f t="shared" si="1"/>
        <v>80.608365019011401</v>
      </c>
      <c r="F20" s="254">
        <v>53</v>
      </c>
      <c r="G20" s="255">
        <v>47</v>
      </c>
      <c r="H20" s="256">
        <f t="shared" si="0"/>
        <v>88.679245283018872</v>
      </c>
      <c r="I20" s="254">
        <v>3</v>
      </c>
      <c r="J20" s="255">
        <v>2</v>
      </c>
      <c r="K20" s="256">
        <f t="shared" si="2"/>
        <v>66.666666666666657</v>
      </c>
      <c r="L20" s="254">
        <v>21</v>
      </c>
      <c r="M20" s="255">
        <v>3</v>
      </c>
      <c r="N20" s="256">
        <f t="shared" si="3"/>
        <v>14.285714285714285</v>
      </c>
      <c r="O20" s="254">
        <v>239</v>
      </c>
      <c r="P20" s="257">
        <v>186</v>
      </c>
      <c r="Q20" s="256">
        <f t="shared" si="4"/>
        <v>77.824267782426787</v>
      </c>
      <c r="R20" s="257">
        <v>72</v>
      </c>
      <c r="S20" s="258">
        <v>105</v>
      </c>
      <c r="T20" s="257">
        <v>72</v>
      </c>
      <c r="U20" s="256">
        <f t="shared" si="5"/>
        <v>68.571428571428569</v>
      </c>
      <c r="V20" s="257">
        <v>94</v>
      </c>
      <c r="W20" s="257">
        <v>64</v>
      </c>
      <c r="X20" s="256">
        <f t="shared" si="6"/>
        <v>68.085106382978722</v>
      </c>
      <c r="Y20" s="250"/>
      <c r="Z20" s="259"/>
    </row>
    <row r="21" spans="1:26" s="252" customFormat="1" ht="18" customHeight="1">
      <c r="A21" s="261" t="s">
        <v>33</v>
      </c>
      <c r="B21" s="254">
        <v>263</v>
      </c>
      <c r="C21" s="254">
        <v>419</v>
      </c>
      <c r="D21" s="255">
        <v>258</v>
      </c>
      <c r="E21" s="256">
        <f t="shared" si="1"/>
        <v>61.575178997613364</v>
      </c>
      <c r="F21" s="254">
        <v>139</v>
      </c>
      <c r="G21" s="255">
        <v>67</v>
      </c>
      <c r="H21" s="256">
        <f t="shared" si="0"/>
        <v>48.201438848920866</v>
      </c>
      <c r="I21" s="254">
        <v>12</v>
      </c>
      <c r="J21" s="255">
        <v>7</v>
      </c>
      <c r="K21" s="256">
        <f t="shared" si="2"/>
        <v>58.333333333333336</v>
      </c>
      <c r="L21" s="254">
        <v>8</v>
      </c>
      <c r="M21" s="255">
        <v>0</v>
      </c>
      <c r="N21" s="256">
        <f t="shared" si="3"/>
        <v>0</v>
      </c>
      <c r="O21" s="254">
        <v>366</v>
      </c>
      <c r="P21" s="257">
        <v>225</v>
      </c>
      <c r="Q21" s="256">
        <f t="shared" si="4"/>
        <v>61.475409836065573</v>
      </c>
      <c r="R21" s="257">
        <v>88</v>
      </c>
      <c r="S21" s="258">
        <v>149</v>
      </c>
      <c r="T21" s="257">
        <v>87</v>
      </c>
      <c r="U21" s="256">
        <f t="shared" si="5"/>
        <v>58.389261744966447</v>
      </c>
      <c r="V21" s="257">
        <v>128</v>
      </c>
      <c r="W21" s="257">
        <v>75</v>
      </c>
      <c r="X21" s="256">
        <f t="shared" si="6"/>
        <v>58.59375</v>
      </c>
      <c r="Y21" s="250"/>
      <c r="Z21" s="259"/>
    </row>
    <row r="22" spans="1:26" s="252" customFormat="1" ht="18" customHeight="1">
      <c r="A22" s="261" t="s">
        <v>34</v>
      </c>
      <c r="B22" s="254">
        <v>196</v>
      </c>
      <c r="C22" s="254">
        <v>334</v>
      </c>
      <c r="D22" s="255">
        <v>188</v>
      </c>
      <c r="E22" s="256">
        <f t="shared" si="1"/>
        <v>56.287425149700596</v>
      </c>
      <c r="F22" s="254">
        <v>103</v>
      </c>
      <c r="G22" s="255">
        <v>42</v>
      </c>
      <c r="H22" s="256">
        <f t="shared" si="0"/>
        <v>40.776699029126213</v>
      </c>
      <c r="I22" s="254">
        <v>10</v>
      </c>
      <c r="J22" s="255">
        <v>1</v>
      </c>
      <c r="K22" s="256">
        <f t="shared" si="2"/>
        <v>10</v>
      </c>
      <c r="L22" s="254">
        <v>47</v>
      </c>
      <c r="M22" s="255">
        <v>27</v>
      </c>
      <c r="N22" s="256">
        <f t="shared" si="3"/>
        <v>57.446808510638306</v>
      </c>
      <c r="O22" s="254">
        <v>299</v>
      </c>
      <c r="P22" s="257">
        <v>148</v>
      </c>
      <c r="Q22" s="256">
        <f t="shared" si="4"/>
        <v>49.498327759197323</v>
      </c>
      <c r="R22" s="257">
        <v>62</v>
      </c>
      <c r="S22" s="258">
        <v>110</v>
      </c>
      <c r="T22" s="257">
        <v>59</v>
      </c>
      <c r="U22" s="256">
        <f t="shared" si="5"/>
        <v>53.63636363636364</v>
      </c>
      <c r="V22" s="257">
        <v>96</v>
      </c>
      <c r="W22" s="257">
        <v>55</v>
      </c>
      <c r="X22" s="256">
        <f t="shared" si="6"/>
        <v>57.291666666666664</v>
      </c>
      <c r="Y22" s="250"/>
      <c r="Z22" s="259"/>
    </row>
    <row r="23" spans="1:26" s="252" customFormat="1" ht="18" customHeight="1">
      <c r="A23" s="261" t="s">
        <v>35</v>
      </c>
      <c r="B23" s="254">
        <v>217</v>
      </c>
      <c r="C23" s="254">
        <v>240</v>
      </c>
      <c r="D23" s="255">
        <v>210</v>
      </c>
      <c r="E23" s="256">
        <f t="shared" si="1"/>
        <v>87.5</v>
      </c>
      <c r="F23" s="254">
        <v>33</v>
      </c>
      <c r="G23" s="255">
        <v>19</v>
      </c>
      <c r="H23" s="256">
        <f t="shared" si="0"/>
        <v>57.575757575757578</v>
      </c>
      <c r="I23" s="254">
        <v>7</v>
      </c>
      <c r="J23" s="255">
        <v>5</v>
      </c>
      <c r="K23" s="256">
        <f t="shared" si="2"/>
        <v>71.428571428571431</v>
      </c>
      <c r="L23" s="254">
        <v>10</v>
      </c>
      <c r="M23" s="255">
        <v>6</v>
      </c>
      <c r="N23" s="256">
        <f t="shared" si="3"/>
        <v>60</v>
      </c>
      <c r="O23" s="254">
        <v>221</v>
      </c>
      <c r="P23" s="257">
        <v>165</v>
      </c>
      <c r="Q23" s="256">
        <f t="shared" si="4"/>
        <v>74.660633484162901</v>
      </c>
      <c r="R23" s="257">
        <v>85</v>
      </c>
      <c r="S23" s="258">
        <v>104</v>
      </c>
      <c r="T23" s="257">
        <v>85</v>
      </c>
      <c r="U23" s="256">
        <f t="shared" si="5"/>
        <v>81.730769230769226</v>
      </c>
      <c r="V23" s="257">
        <v>98</v>
      </c>
      <c r="W23" s="257">
        <v>77</v>
      </c>
      <c r="X23" s="256">
        <f t="shared" si="6"/>
        <v>78.571428571428569</v>
      </c>
      <c r="Y23" s="250"/>
      <c r="Z23" s="259"/>
    </row>
    <row r="24" spans="1:26" s="252" customFormat="1" ht="18" customHeight="1">
      <c r="A24" s="261" t="s">
        <v>36</v>
      </c>
      <c r="B24" s="254">
        <v>116</v>
      </c>
      <c r="C24" s="254">
        <v>208</v>
      </c>
      <c r="D24" s="255">
        <v>111</v>
      </c>
      <c r="E24" s="256">
        <f t="shared" si="1"/>
        <v>53.365384615384613</v>
      </c>
      <c r="F24" s="254">
        <v>69</v>
      </c>
      <c r="G24" s="255">
        <v>22</v>
      </c>
      <c r="H24" s="256">
        <f t="shared" si="0"/>
        <v>31.884057971014489</v>
      </c>
      <c r="I24" s="254">
        <v>17</v>
      </c>
      <c r="J24" s="255">
        <v>1</v>
      </c>
      <c r="K24" s="256">
        <f t="shared" si="2"/>
        <v>5.8823529411764701</v>
      </c>
      <c r="L24" s="254">
        <v>48</v>
      </c>
      <c r="M24" s="255">
        <v>3</v>
      </c>
      <c r="N24" s="256">
        <f t="shared" si="3"/>
        <v>6.25</v>
      </c>
      <c r="O24" s="254">
        <v>178</v>
      </c>
      <c r="P24" s="257">
        <v>93</v>
      </c>
      <c r="Q24" s="256">
        <f t="shared" si="4"/>
        <v>52.247191011235962</v>
      </c>
      <c r="R24" s="257">
        <v>45</v>
      </c>
      <c r="S24" s="258">
        <v>74</v>
      </c>
      <c r="T24" s="257">
        <v>43</v>
      </c>
      <c r="U24" s="256">
        <f t="shared" si="5"/>
        <v>58.108108108108105</v>
      </c>
      <c r="V24" s="257">
        <v>64</v>
      </c>
      <c r="W24" s="257">
        <v>39</v>
      </c>
      <c r="X24" s="256">
        <f t="shared" si="6"/>
        <v>60.9375</v>
      </c>
      <c r="Y24" s="250"/>
      <c r="Z24" s="259"/>
    </row>
    <row r="25" spans="1:26" s="252" customFormat="1" ht="18" customHeight="1">
      <c r="A25" s="261" t="s">
        <v>37</v>
      </c>
      <c r="B25" s="254">
        <v>116</v>
      </c>
      <c r="C25" s="254">
        <v>207</v>
      </c>
      <c r="D25" s="255">
        <v>114</v>
      </c>
      <c r="E25" s="256">
        <f t="shared" si="1"/>
        <v>55.072463768115945</v>
      </c>
      <c r="F25" s="254">
        <v>59</v>
      </c>
      <c r="G25" s="255">
        <v>17</v>
      </c>
      <c r="H25" s="256">
        <f t="shared" si="0"/>
        <v>28.8135593220339</v>
      </c>
      <c r="I25" s="254">
        <v>11</v>
      </c>
      <c r="J25" s="255">
        <v>4</v>
      </c>
      <c r="K25" s="256">
        <f t="shared" si="2"/>
        <v>36.363636363636367</v>
      </c>
      <c r="L25" s="254">
        <v>18</v>
      </c>
      <c r="M25" s="255">
        <v>4</v>
      </c>
      <c r="N25" s="256">
        <f t="shared" si="3"/>
        <v>22.222222222222221</v>
      </c>
      <c r="O25" s="254">
        <v>182</v>
      </c>
      <c r="P25" s="257">
        <v>101</v>
      </c>
      <c r="Q25" s="256">
        <f t="shared" si="4"/>
        <v>55.494505494505496</v>
      </c>
      <c r="R25" s="257">
        <v>47</v>
      </c>
      <c r="S25" s="258">
        <v>75</v>
      </c>
      <c r="T25" s="257">
        <v>47</v>
      </c>
      <c r="U25" s="256">
        <f t="shared" si="5"/>
        <v>62.666666666666671</v>
      </c>
      <c r="V25" s="257">
        <v>64</v>
      </c>
      <c r="W25" s="257">
        <v>40</v>
      </c>
      <c r="X25" s="256">
        <f t="shared" si="6"/>
        <v>62.5</v>
      </c>
      <c r="Y25" s="250"/>
      <c r="Z25" s="259"/>
    </row>
    <row r="26" spans="1:26" s="252" customFormat="1" ht="18" customHeight="1">
      <c r="A26" s="262" t="s">
        <v>38</v>
      </c>
      <c r="B26" s="263">
        <v>123</v>
      </c>
      <c r="C26" s="263">
        <v>159</v>
      </c>
      <c r="D26" s="264">
        <v>120</v>
      </c>
      <c r="E26" s="265">
        <f t="shared" si="1"/>
        <v>75.471698113207552</v>
      </c>
      <c r="F26" s="263">
        <v>20</v>
      </c>
      <c r="G26" s="264">
        <v>15</v>
      </c>
      <c r="H26" s="256">
        <f t="shared" si="0"/>
        <v>75</v>
      </c>
      <c r="I26" s="263">
        <v>7</v>
      </c>
      <c r="J26" s="264">
        <v>4</v>
      </c>
      <c r="K26" s="256">
        <f t="shared" si="2"/>
        <v>57.142857142857139</v>
      </c>
      <c r="L26" s="263">
        <v>23</v>
      </c>
      <c r="M26" s="264">
        <v>7</v>
      </c>
      <c r="N26" s="256">
        <f t="shared" si="3"/>
        <v>30.434782608695656</v>
      </c>
      <c r="O26" s="263">
        <v>139</v>
      </c>
      <c r="P26" s="266">
        <v>93</v>
      </c>
      <c r="Q26" s="265">
        <f t="shared" si="4"/>
        <v>66.906474820143885</v>
      </c>
      <c r="R26" s="266">
        <v>56</v>
      </c>
      <c r="S26" s="267">
        <v>65</v>
      </c>
      <c r="T26" s="266">
        <v>56</v>
      </c>
      <c r="U26" s="265">
        <f t="shared" si="5"/>
        <v>86.15384615384616</v>
      </c>
      <c r="V26" s="266">
        <v>61</v>
      </c>
      <c r="W26" s="266">
        <v>50</v>
      </c>
      <c r="X26" s="265">
        <f t="shared" si="6"/>
        <v>81.967213114754102</v>
      </c>
      <c r="Y26" s="250"/>
      <c r="Z26" s="259"/>
    </row>
    <row r="27" spans="1:26" s="270" customFormat="1" ht="18" customHeight="1">
      <c r="A27" s="261" t="s">
        <v>39</v>
      </c>
      <c r="B27" s="254">
        <v>105</v>
      </c>
      <c r="C27" s="254">
        <v>149</v>
      </c>
      <c r="D27" s="255">
        <v>104</v>
      </c>
      <c r="E27" s="256">
        <f t="shared" si="1"/>
        <v>69.798657718120808</v>
      </c>
      <c r="F27" s="254">
        <v>39</v>
      </c>
      <c r="G27" s="255">
        <v>18</v>
      </c>
      <c r="H27" s="256">
        <f t="shared" si="0"/>
        <v>46.153846153846153</v>
      </c>
      <c r="I27" s="254">
        <v>2</v>
      </c>
      <c r="J27" s="255">
        <v>0</v>
      </c>
      <c r="K27" s="256">
        <f t="shared" si="2"/>
        <v>0</v>
      </c>
      <c r="L27" s="254">
        <v>7</v>
      </c>
      <c r="M27" s="255">
        <v>3</v>
      </c>
      <c r="N27" s="256">
        <f t="shared" si="3"/>
        <v>42.857142857142854</v>
      </c>
      <c r="O27" s="254">
        <v>116</v>
      </c>
      <c r="P27" s="257">
        <v>80</v>
      </c>
      <c r="Q27" s="256">
        <f t="shared" si="4"/>
        <v>68.965517241379317</v>
      </c>
      <c r="R27" s="257">
        <v>46</v>
      </c>
      <c r="S27" s="258">
        <v>54</v>
      </c>
      <c r="T27" s="257">
        <v>46</v>
      </c>
      <c r="U27" s="256">
        <f t="shared" si="5"/>
        <v>85.18518518518519</v>
      </c>
      <c r="V27" s="257">
        <v>38</v>
      </c>
      <c r="W27" s="257">
        <v>34</v>
      </c>
      <c r="X27" s="256">
        <f t="shared" si="6"/>
        <v>89.473684210526315</v>
      </c>
      <c r="Y27" s="268"/>
      <c r="Z27" s="269"/>
    </row>
    <row r="28" spans="1:26">
      <c r="I28" s="272"/>
      <c r="J28" s="272"/>
      <c r="K28" s="272"/>
      <c r="L28" s="330" t="s">
        <v>118</v>
      </c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1:26" ht="30" customHeight="1">
      <c r="I29" s="272"/>
      <c r="J29" s="272"/>
      <c r="K29" s="272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</row>
    <row r="30" spans="1:26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3"/>
      <c r="T30" s="272"/>
      <c r="U30" s="272"/>
    </row>
    <row r="31" spans="1:26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3"/>
      <c r="T31" s="272"/>
      <c r="U31" s="272"/>
    </row>
    <row r="32" spans="1:26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3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3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3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3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3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3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3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3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3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3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3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3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3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3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3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3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3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3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3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3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3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3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3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3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3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3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3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3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3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3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3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3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3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3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3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3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3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3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3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3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3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3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3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3"/>
      <c r="T75" s="272"/>
      <c r="U75" s="272"/>
    </row>
    <row r="76" spans="9:21">
      <c r="R76" s="272"/>
    </row>
    <row r="77" spans="9:21">
      <c r="R77" s="272"/>
    </row>
    <row r="78" spans="9:21">
      <c r="R78" s="272"/>
    </row>
    <row r="79" spans="9:21">
      <c r="R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2">
    <mergeCell ref="A3:A4"/>
    <mergeCell ref="C3:E3"/>
    <mergeCell ref="F3:H3"/>
    <mergeCell ref="I3:K3"/>
    <mergeCell ref="L3:N3"/>
    <mergeCell ref="V3:X3"/>
    <mergeCell ref="L28:X29"/>
    <mergeCell ref="B1:K1"/>
    <mergeCell ref="T2:U2"/>
    <mergeCell ref="V2:W2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H7" sqref="H7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26" t="s">
        <v>130</v>
      </c>
      <c r="B1" s="326"/>
      <c r="C1" s="326"/>
      <c r="D1" s="326"/>
      <c r="E1" s="326"/>
    </row>
    <row r="2" spans="1:11" s="2" customFormat="1" ht="23.25" customHeight="1">
      <c r="A2" s="319" t="s">
        <v>0</v>
      </c>
      <c r="B2" s="327" t="s">
        <v>131</v>
      </c>
      <c r="C2" s="327" t="s">
        <v>106</v>
      </c>
      <c r="D2" s="322" t="s">
        <v>1</v>
      </c>
      <c r="E2" s="323"/>
    </row>
    <row r="3" spans="1:11" s="2" customFormat="1" ht="42" customHeight="1">
      <c r="A3" s="320"/>
      <c r="B3" s="328"/>
      <c r="C3" s="328"/>
      <c r="D3" s="3" t="s">
        <v>2</v>
      </c>
      <c r="E3" s="4" t="s">
        <v>40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132</v>
      </c>
      <c r="B5" s="19" t="s">
        <v>109</v>
      </c>
      <c r="C5" s="19">
        <v>1357</v>
      </c>
      <c r="D5" s="9" t="s">
        <v>109</v>
      </c>
      <c r="E5" s="20" t="s">
        <v>109</v>
      </c>
      <c r="K5" s="10"/>
    </row>
    <row r="6" spans="1:11" s="2" customFormat="1" ht="31.5" customHeight="1">
      <c r="A6" s="220" t="s">
        <v>133</v>
      </c>
      <c r="B6" s="19">
        <v>1597</v>
      </c>
      <c r="C6" s="19">
        <v>1286</v>
      </c>
      <c r="D6" s="9">
        <f t="shared" ref="D6:D10" si="0">C6/B6*100</f>
        <v>80.525986224170325</v>
      </c>
      <c r="E6" s="20">
        <f t="shared" ref="E6:E10" si="1">C6-B6</f>
        <v>-311</v>
      </c>
      <c r="K6" s="10"/>
    </row>
    <row r="7" spans="1:11" s="2" customFormat="1" ht="54.75" customHeight="1">
      <c r="A7" s="11" t="s">
        <v>111</v>
      </c>
      <c r="B7" s="19">
        <v>294</v>
      </c>
      <c r="C7" s="19">
        <v>188</v>
      </c>
      <c r="D7" s="9">
        <f t="shared" si="0"/>
        <v>63.945578231292522</v>
      </c>
      <c r="E7" s="20">
        <f t="shared" si="1"/>
        <v>-106</v>
      </c>
      <c r="K7" s="10"/>
    </row>
    <row r="8" spans="1:11" s="2" customFormat="1" ht="35.25" customHeight="1">
      <c r="A8" s="12" t="s">
        <v>134</v>
      </c>
      <c r="B8" s="275">
        <v>28</v>
      </c>
      <c r="C8" s="276">
        <v>29</v>
      </c>
      <c r="D8" s="9">
        <f t="shared" si="0"/>
        <v>103.57142857142858</v>
      </c>
      <c r="E8" s="20">
        <f t="shared" si="1"/>
        <v>1</v>
      </c>
      <c r="K8" s="10"/>
    </row>
    <row r="9" spans="1:11" s="2" customFormat="1" ht="45.75" customHeight="1">
      <c r="A9" s="12" t="s">
        <v>77</v>
      </c>
      <c r="B9" s="276">
        <v>41</v>
      </c>
      <c r="C9" s="276">
        <v>27</v>
      </c>
      <c r="D9" s="9">
        <f t="shared" si="0"/>
        <v>65.853658536585371</v>
      </c>
      <c r="E9" s="20">
        <f t="shared" si="1"/>
        <v>-14</v>
      </c>
      <c r="K9" s="10"/>
    </row>
    <row r="10" spans="1:11" s="2" customFormat="1" ht="55.5" customHeight="1">
      <c r="A10" s="12" t="s">
        <v>78</v>
      </c>
      <c r="B10" s="19">
        <v>1466</v>
      </c>
      <c r="C10" s="19">
        <v>1127</v>
      </c>
      <c r="D10" s="9">
        <f t="shared" si="0"/>
        <v>76.87585266030014</v>
      </c>
      <c r="E10" s="20">
        <f t="shared" si="1"/>
        <v>-339</v>
      </c>
      <c r="K10" s="10"/>
    </row>
    <row r="11" spans="1:11" s="2" customFormat="1" ht="12.75" customHeight="1">
      <c r="A11" s="315">
        <v>575</v>
      </c>
      <c r="B11" s="316"/>
      <c r="C11" s="316"/>
      <c r="D11" s="316"/>
      <c r="E11" s="316"/>
      <c r="K11" s="10"/>
    </row>
    <row r="12" spans="1:11" s="2" customFormat="1" ht="15" customHeight="1">
      <c r="A12" s="317"/>
      <c r="B12" s="318"/>
      <c r="C12" s="318"/>
      <c r="D12" s="318"/>
      <c r="E12" s="318"/>
      <c r="K12" s="10"/>
    </row>
    <row r="13" spans="1:11" s="2" customFormat="1" ht="20.25" customHeight="1">
      <c r="A13" s="319" t="s">
        <v>0</v>
      </c>
      <c r="B13" s="321" t="s">
        <v>113</v>
      </c>
      <c r="C13" s="321" t="s">
        <v>114</v>
      </c>
      <c r="D13" s="322" t="s">
        <v>1</v>
      </c>
      <c r="E13" s="323"/>
      <c r="K13" s="10"/>
    </row>
    <row r="14" spans="1:11" ht="35.25" customHeight="1">
      <c r="A14" s="320"/>
      <c r="B14" s="321"/>
      <c r="C14" s="321"/>
      <c r="D14" s="3" t="s">
        <v>2</v>
      </c>
      <c r="E14" s="4" t="s">
        <v>10</v>
      </c>
      <c r="K14" s="10"/>
    </row>
    <row r="15" spans="1:11" ht="24" customHeight="1">
      <c r="A15" s="8" t="s">
        <v>132</v>
      </c>
      <c r="B15" s="221" t="s">
        <v>135</v>
      </c>
      <c r="C15" s="277">
        <v>563</v>
      </c>
      <c r="D15" s="198" t="s">
        <v>136</v>
      </c>
      <c r="E15" s="222" t="s">
        <v>136</v>
      </c>
      <c r="K15" s="10"/>
    </row>
    <row r="16" spans="1:11" ht="25.5" customHeight="1">
      <c r="A16" s="223" t="s">
        <v>110</v>
      </c>
      <c r="B16" s="277">
        <v>636</v>
      </c>
      <c r="C16" s="277">
        <v>542</v>
      </c>
      <c r="D16" s="198">
        <f t="shared" ref="D16:D17" si="2">C16/B16*100</f>
        <v>85.220125786163521</v>
      </c>
      <c r="E16" s="21">
        <f t="shared" ref="E16:E17" si="3">C16-B16</f>
        <v>-94</v>
      </c>
      <c r="K16" s="10"/>
    </row>
    <row r="17" spans="1:11" ht="33.75" customHeight="1">
      <c r="A17" s="13" t="s">
        <v>79</v>
      </c>
      <c r="B17" s="277">
        <v>550</v>
      </c>
      <c r="C17" s="277">
        <v>488</v>
      </c>
      <c r="D17" s="198">
        <f t="shared" si="2"/>
        <v>88.727272727272734</v>
      </c>
      <c r="E17" s="21">
        <f t="shared" si="3"/>
        <v>-62</v>
      </c>
      <c r="K17" s="10"/>
    </row>
    <row r="18" spans="1:11" ht="41.25" customHeight="1">
      <c r="A18" s="324" t="s">
        <v>118</v>
      </c>
      <c r="B18" s="324"/>
      <c r="C18" s="324"/>
      <c r="D18" s="324"/>
      <c r="E18" s="324"/>
    </row>
    <row r="21" spans="1:11">
      <c r="A21" s="278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zoomScale="90" zoomScaleNormal="90" zoomScaleSheetLayoutView="90" workbookViewId="0">
      <selection activeCell="M9" sqref="M9"/>
    </sheetView>
  </sheetViews>
  <sheetFormatPr defaultColWidth="9.109375" defaultRowHeight="13.8"/>
  <cols>
    <col min="1" max="1" width="30.44140625" style="271" customWidth="1"/>
    <col min="2" max="2" width="14.109375" style="271" customWidth="1"/>
    <col min="3" max="11" width="8.6640625" style="271" customWidth="1"/>
    <col min="12" max="13" width="9.44140625" style="271" customWidth="1"/>
    <col min="14" max="14" width="8.5546875" style="271" customWidth="1"/>
    <col min="15" max="16" width="9.44140625" style="271" customWidth="1"/>
    <col min="17" max="17" width="8.5546875" style="271" customWidth="1"/>
    <col min="18" max="18" width="14.88671875" style="271" customWidth="1"/>
    <col min="19" max="19" width="8.6640625" style="271" customWidth="1"/>
    <col min="20" max="20" width="8.88671875" style="271" customWidth="1"/>
    <col min="21" max="21" width="8.5546875" style="271" customWidth="1"/>
    <col min="22" max="16384" width="9.109375" style="271"/>
  </cols>
  <sheetData>
    <row r="1" spans="1:26" s="225" customFormat="1" ht="43.5" customHeight="1">
      <c r="A1" s="279" t="s">
        <v>137</v>
      </c>
      <c r="B1" s="339" t="s">
        <v>138</v>
      </c>
      <c r="C1" s="339"/>
      <c r="D1" s="339"/>
      <c r="E1" s="339"/>
      <c r="F1" s="339"/>
      <c r="G1" s="339"/>
      <c r="H1" s="339"/>
      <c r="I1" s="339"/>
      <c r="J1" s="339"/>
      <c r="K1" s="33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s="228" customFormat="1" ht="14.25" customHeight="1">
      <c r="A2" s="226"/>
      <c r="B2" s="226"/>
      <c r="C2" s="226"/>
      <c r="D2" s="226"/>
      <c r="E2" s="226"/>
      <c r="F2" s="226"/>
      <c r="G2" s="227"/>
      <c r="H2" s="226"/>
      <c r="I2" s="226"/>
      <c r="J2" s="227"/>
      <c r="L2" s="226"/>
      <c r="M2" s="227"/>
      <c r="N2" s="226"/>
      <c r="O2" s="230"/>
      <c r="P2" s="280"/>
      <c r="Q2" s="230"/>
      <c r="R2" s="230"/>
      <c r="T2" s="280"/>
      <c r="U2" s="281"/>
      <c r="V2" s="281"/>
      <c r="W2" s="282"/>
      <c r="X2" s="281" t="s">
        <v>13</v>
      </c>
    </row>
    <row r="3" spans="1:26" s="234" customFormat="1" ht="74.25" customHeight="1">
      <c r="A3" s="340"/>
      <c r="B3" s="283" t="s">
        <v>120</v>
      </c>
      <c r="C3" s="329" t="s">
        <v>17</v>
      </c>
      <c r="D3" s="329"/>
      <c r="E3" s="329"/>
      <c r="F3" s="329" t="s">
        <v>121</v>
      </c>
      <c r="G3" s="329"/>
      <c r="H3" s="329"/>
      <c r="I3" s="329" t="s">
        <v>122</v>
      </c>
      <c r="J3" s="329"/>
      <c r="K3" s="329"/>
      <c r="L3" s="329" t="s">
        <v>123</v>
      </c>
      <c r="M3" s="329"/>
      <c r="N3" s="329"/>
      <c r="O3" s="336" t="s">
        <v>14</v>
      </c>
      <c r="P3" s="337"/>
      <c r="Q3" s="338"/>
      <c r="R3" s="284" t="s">
        <v>124</v>
      </c>
      <c r="S3" s="336" t="s">
        <v>125</v>
      </c>
      <c r="T3" s="337"/>
      <c r="U3" s="338"/>
      <c r="V3" s="329" t="s">
        <v>139</v>
      </c>
      <c r="W3" s="329"/>
      <c r="X3" s="329"/>
    </row>
    <row r="4" spans="1:26" s="239" customFormat="1" ht="26.25" customHeight="1">
      <c r="A4" s="341"/>
      <c r="B4" s="237" t="s">
        <v>84</v>
      </c>
      <c r="C4" s="237" t="s">
        <v>18</v>
      </c>
      <c r="D4" s="237" t="s">
        <v>84</v>
      </c>
      <c r="E4" s="236" t="s">
        <v>2</v>
      </c>
      <c r="F4" s="237" t="s">
        <v>18</v>
      </c>
      <c r="G4" s="237" t="s">
        <v>84</v>
      </c>
      <c r="H4" s="236" t="s">
        <v>2</v>
      </c>
      <c r="I4" s="237" t="s">
        <v>18</v>
      </c>
      <c r="J4" s="237" t="s">
        <v>84</v>
      </c>
      <c r="K4" s="236" t="s">
        <v>2</v>
      </c>
      <c r="L4" s="237" t="s">
        <v>18</v>
      </c>
      <c r="M4" s="237" t="s">
        <v>84</v>
      </c>
      <c r="N4" s="236" t="s">
        <v>2</v>
      </c>
      <c r="O4" s="237" t="s">
        <v>18</v>
      </c>
      <c r="P4" s="237" t="s">
        <v>84</v>
      </c>
      <c r="Q4" s="236" t="s">
        <v>2</v>
      </c>
      <c r="R4" s="237" t="s">
        <v>84</v>
      </c>
      <c r="S4" s="285" t="s">
        <v>18</v>
      </c>
      <c r="T4" s="285" t="s">
        <v>84</v>
      </c>
      <c r="U4" s="286" t="s">
        <v>2</v>
      </c>
      <c r="V4" s="237" t="s">
        <v>18</v>
      </c>
      <c r="W4" s="237" t="s">
        <v>84</v>
      </c>
      <c r="X4" s="236" t="s">
        <v>2</v>
      </c>
    </row>
    <row r="5" spans="1:26" s="290" customFormat="1" ht="11.25" customHeight="1">
      <c r="A5" s="287" t="s">
        <v>3</v>
      </c>
      <c r="B5" s="288">
        <v>1</v>
      </c>
      <c r="C5" s="288">
        <v>2</v>
      </c>
      <c r="D5" s="288">
        <v>3</v>
      </c>
      <c r="E5" s="288">
        <v>4</v>
      </c>
      <c r="F5" s="288">
        <v>5</v>
      </c>
      <c r="G5" s="289">
        <v>6</v>
      </c>
      <c r="H5" s="288">
        <v>7</v>
      </c>
      <c r="I5" s="288">
        <v>8</v>
      </c>
      <c r="J5" s="289">
        <v>9</v>
      </c>
      <c r="K5" s="288">
        <v>10</v>
      </c>
      <c r="L5" s="288">
        <v>11</v>
      </c>
      <c r="M5" s="289">
        <v>12</v>
      </c>
      <c r="N5" s="288">
        <v>13</v>
      </c>
      <c r="O5" s="288">
        <v>14</v>
      </c>
      <c r="P5" s="289">
        <v>15</v>
      </c>
      <c r="Q5" s="288">
        <v>16</v>
      </c>
      <c r="R5" s="288">
        <v>17</v>
      </c>
      <c r="S5" s="288">
        <v>18</v>
      </c>
      <c r="T5" s="289">
        <v>19</v>
      </c>
      <c r="U5" s="288">
        <v>20</v>
      </c>
      <c r="V5" s="288">
        <v>21</v>
      </c>
      <c r="W5" s="289">
        <v>22</v>
      </c>
      <c r="X5" s="288">
        <v>23</v>
      </c>
    </row>
    <row r="6" spans="1:26" s="251" customFormat="1" ht="16.5" customHeight="1">
      <c r="A6" s="245" t="s">
        <v>16</v>
      </c>
      <c r="B6" s="246">
        <f>SUM(B7:B27)</f>
        <v>1357</v>
      </c>
      <c r="C6" s="246">
        <f>SUM(C7:C27)</f>
        <v>1597</v>
      </c>
      <c r="D6" s="246">
        <f>SUM(D7:D27)</f>
        <v>1286</v>
      </c>
      <c r="E6" s="248">
        <f>D6/C6*100</f>
        <v>80.525986224170325</v>
      </c>
      <c r="F6" s="246">
        <f>SUM(F7:F27)</f>
        <v>294</v>
      </c>
      <c r="G6" s="247">
        <f>SUM(G7:G27)</f>
        <v>188</v>
      </c>
      <c r="H6" s="248">
        <f>G6/F6*100</f>
        <v>63.945578231292522</v>
      </c>
      <c r="I6" s="246">
        <f>SUM(I7:I27)</f>
        <v>28</v>
      </c>
      <c r="J6" s="247">
        <f>SUM(J7:J27)</f>
        <v>29</v>
      </c>
      <c r="K6" s="248">
        <f>J6/I6*100</f>
        <v>103.57142857142858</v>
      </c>
      <c r="L6" s="246">
        <f>SUM(L7:L27)</f>
        <v>41</v>
      </c>
      <c r="M6" s="247">
        <f>SUM(M7:M27)</f>
        <v>27</v>
      </c>
      <c r="N6" s="248">
        <f>M6/L6*100</f>
        <v>65.853658536585371</v>
      </c>
      <c r="O6" s="246">
        <f>SUM(O7:O27)</f>
        <v>1466</v>
      </c>
      <c r="P6" s="247">
        <f>SUM(P7:P27)</f>
        <v>1127</v>
      </c>
      <c r="Q6" s="248">
        <f>P6/O6*100</f>
        <v>76.87585266030014</v>
      </c>
      <c r="R6" s="246">
        <f>SUM(R7:R27)</f>
        <v>563</v>
      </c>
      <c r="S6" s="246">
        <f>SUM(S7:S27)</f>
        <v>636</v>
      </c>
      <c r="T6" s="247">
        <f>SUM(T7:T27)</f>
        <v>542</v>
      </c>
      <c r="U6" s="248">
        <f>T6/S6*100</f>
        <v>85.220125786163521</v>
      </c>
      <c r="V6" s="246">
        <f>SUM(V7:V27)</f>
        <v>550</v>
      </c>
      <c r="W6" s="247">
        <f>SUM(W7:W27)</f>
        <v>488</v>
      </c>
      <c r="X6" s="248">
        <f>W6/V6*100</f>
        <v>88.727272727272734</v>
      </c>
      <c r="Y6" s="250"/>
    </row>
    <row r="7" spans="1:26" s="252" customFormat="1" ht="27" customHeight="1">
      <c r="A7" s="291" t="s">
        <v>19</v>
      </c>
      <c r="B7" s="254">
        <v>406</v>
      </c>
      <c r="C7" s="254">
        <v>459</v>
      </c>
      <c r="D7" s="292">
        <v>358</v>
      </c>
      <c r="E7" s="248">
        <f t="shared" ref="E7:E27" si="0">D7/C7*100</f>
        <v>77.995642701525057</v>
      </c>
      <c r="F7" s="254">
        <v>74</v>
      </c>
      <c r="G7" s="255">
        <v>48</v>
      </c>
      <c r="H7" s="248">
        <f t="shared" ref="H7:H27" si="1">G7/F7*100</f>
        <v>64.86486486486487</v>
      </c>
      <c r="I7" s="254">
        <v>8</v>
      </c>
      <c r="J7" s="255">
        <v>9</v>
      </c>
      <c r="K7" s="248" t="s">
        <v>140</v>
      </c>
      <c r="L7" s="293">
        <v>7</v>
      </c>
      <c r="M7" s="255">
        <v>13</v>
      </c>
      <c r="N7" s="248" t="s">
        <v>141</v>
      </c>
      <c r="O7" s="254">
        <v>437</v>
      </c>
      <c r="P7" s="255">
        <v>332</v>
      </c>
      <c r="Q7" s="248">
        <f t="shared" ref="Q7:Q27" si="2">P7/O7*100</f>
        <v>75.972540045766593</v>
      </c>
      <c r="R7" s="254">
        <v>178</v>
      </c>
      <c r="S7" s="254">
        <v>154</v>
      </c>
      <c r="T7" s="255">
        <v>160</v>
      </c>
      <c r="U7" s="248">
        <f t="shared" ref="U7:U27" si="3">T7/S7*100</f>
        <v>103.89610389610388</v>
      </c>
      <c r="V7" s="254">
        <v>135</v>
      </c>
      <c r="W7" s="255">
        <v>148</v>
      </c>
      <c r="X7" s="248">
        <f t="shared" ref="X7:X27" si="4">W7/V7*100</f>
        <v>109.62962962962963</v>
      </c>
      <c r="Y7" s="294"/>
      <c r="Z7" s="259"/>
    </row>
    <row r="8" spans="1:26" s="260" customFormat="1" ht="29.25" customHeight="1">
      <c r="A8" s="291" t="s">
        <v>20</v>
      </c>
      <c r="B8" s="254">
        <v>197</v>
      </c>
      <c r="C8" s="254">
        <v>253</v>
      </c>
      <c r="D8" s="292">
        <v>191</v>
      </c>
      <c r="E8" s="248">
        <f t="shared" si="0"/>
        <v>75.494071146245062</v>
      </c>
      <c r="F8" s="254">
        <v>29</v>
      </c>
      <c r="G8" s="255">
        <v>23</v>
      </c>
      <c r="H8" s="248">
        <f t="shared" si="1"/>
        <v>79.310344827586206</v>
      </c>
      <c r="I8" s="254">
        <v>2</v>
      </c>
      <c r="J8" s="255">
        <v>0</v>
      </c>
      <c r="K8" s="248">
        <f t="shared" ref="K8:K26" si="5">J8/I8*100</f>
        <v>0</v>
      </c>
      <c r="L8" s="293">
        <v>5</v>
      </c>
      <c r="M8" s="255">
        <v>0</v>
      </c>
      <c r="N8" s="248">
        <f t="shared" ref="N8:N26" si="6">M8/L8*100</f>
        <v>0</v>
      </c>
      <c r="O8" s="254">
        <v>206</v>
      </c>
      <c r="P8" s="255">
        <v>163</v>
      </c>
      <c r="Q8" s="248">
        <f t="shared" si="2"/>
        <v>79.126213592233015</v>
      </c>
      <c r="R8" s="254">
        <v>92</v>
      </c>
      <c r="S8" s="254">
        <v>112</v>
      </c>
      <c r="T8" s="255">
        <v>92</v>
      </c>
      <c r="U8" s="248">
        <f t="shared" si="3"/>
        <v>82.142857142857139</v>
      </c>
      <c r="V8" s="254">
        <v>87</v>
      </c>
      <c r="W8" s="255">
        <v>81</v>
      </c>
      <c r="X8" s="248">
        <f t="shared" si="4"/>
        <v>93.103448275862064</v>
      </c>
      <c r="Y8" s="294"/>
      <c r="Z8" s="259"/>
    </row>
    <row r="9" spans="1:26" s="252" customFormat="1" ht="16.5" customHeight="1">
      <c r="A9" s="270" t="s">
        <v>21</v>
      </c>
      <c r="B9" s="254">
        <v>75</v>
      </c>
      <c r="C9" s="254">
        <v>118</v>
      </c>
      <c r="D9" s="292">
        <v>70</v>
      </c>
      <c r="E9" s="248">
        <f t="shared" si="0"/>
        <v>59.322033898305079</v>
      </c>
      <c r="F9" s="254">
        <v>23</v>
      </c>
      <c r="G9" s="255">
        <v>13</v>
      </c>
      <c r="H9" s="248">
        <f t="shared" si="1"/>
        <v>56.521739130434781</v>
      </c>
      <c r="I9" s="254">
        <v>1</v>
      </c>
      <c r="J9" s="255">
        <v>2</v>
      </c>
      <c r="K9" s="248" t="s">
        <v>142</v>
      </c>
      <c r="L9" s="293">
        <v>0</v>
      </c>
      <c r="M9" s="255">
        <v>0</v>
      </c>
      <c r="N9" s="248" t="s">
        <v>85</v>
      </c>
      <c r="O9" s="254">
        <v>108</v>
      </c>
      <c r="P9" s="255">
        <v>62</v>
      </c>
      <c r="Q9" s="248">
        <f t="shared" si="2"/>
        <v>57.407407407407405</v>
      </c>
      <c r="R9" s="254">
        <v>27</v>
      </c>
      <c r="S9" s="254">
        <v>46</v>
      </c>
      <c r="T9" s="255">
        <v>27</v>
      </c>
      <c r="U9" s="248">
        <f t="shared" si="3"/>
        <v>58.695652173913047</v>
      </c>
      <c r="V9" s="254">
        <v>34</v>
      </c>
      <c r="W9" s="255">
        <v>21</v>
      </c>
      <c r="X9" s="248">
        <f t="shared" si="4"/>
        <v>61.764705882352942</v>
      </c>
      <c r="Y9" s="294"/>
      <c r="Z9" s="259"/>
    </row>
    <row r="10" spans="1:26" s="252" customFormat="1" ht="16.5" customHeight="1">
      <c r="A10" s="270" t="s">
        <v>22</v>
      </c>
      <c r="B10" s="254">
        <v>85</v>
      </c>
      <c r="C10" s="254">
        <v>98</v>
      </c>
      <c r="D10" s="292">
        <v>78</v>
      </c>
      <c r="E10" s="248">
        <f t="shared" si="0"/>
        <v>79.591836734693871</v>
      </c>
      <c r="F10" s="254">
        <v>16</v>
      </c>
      <c r="G10" s="255">
        <v>8</v>
      </c>
      <c r="H10" s="248">
        <f t="shared" si="1"/>
        <v>50</v>
      </c>
      <c r="I10" s="254">
        <v>3</v>
      </c>
      <c r="J10" s="255">
        <v>4</v>
      </c>
      <c r="K10" s="248" t="s">
        <v>143</v>
      </c>
      <c r="L10" s="293">
        <v>2</v>
      </c>
      <c r="M10" s="255">
        <v>2</v>
      </c>
      <c r="N10" s="248">
        <f t="shared" si="6"/>
        <v>100</v>
      </c>
      <c r="O10" s="254">
        <v>95</v>
      </c>
      <c r="P10" s="255">
        <v>74</v>
      </c>
      <c r="Q10" s="248">
        <f t="shared" si="2"/>
        <v>77.89473684210526</v>
      </c>
      <c r="R10" s="254">
        <v>31</v>
      </c>
      <c r="S10" s="254">
        <v>46</v>
      </c>
      <c r="T10" s="255">
        <v>30</v>
      </c>
      <c r="U10" s="248">
        <f t="shared" si="3"/>
        <v>65.217391304347828</v>
      </c>
      <c r="V10" s="254">
        <v>39</v>
      </c>
      <c r="W10" s="255">
        <v>28</v>
      </c>
      <c r="X10" s="248">
        <f t="shared" si="4"/>
        <v>71.794871794871796</v>
      </c>
      <c r="Y10" s="294"/>
      <c r="Z10" s="259"/>
    </row>
    <row r="11" spans="1:26" s="252" customFormat="1" ht="16.5" customHeight="1">
      <c r="A11" s="270" t="s">
        <v>23</v>
      </c>
      <c r="B11" s="254">
        <v>24</v>
      </c>
      <c r="C11" s="254">
        <v>34</v>
      </c>
      <c r="D11" s="292">
        <v>23</v>
      </c>
      <c r="E11" s="248">
        <f t="shared" si="0"/>
        <v>67.64705882352942</v>
      </c>
      <c r="F11" s="254">
        <v>7</v>
      </c>
      <c r="G11" s="255">
        <v>4</v>
      </c>
      <c r="H11" s="248">
        <f t="shared" si="1"/>
        <v>57.142857142857139</v>
      </c>
      <c r="I11" s="254">
        <v>1</v>
      </c>
      <c r="J11" s="255">
        <v>0</v>
      </c>
      <c r="K11" s="248">
        <f t="shared" si="5"/>
        <v>0</v>
      </c>
      <c r="L11" s="293">
        <v>1</v>
      </c>
      <c r="M11" s="255">
        <v>2</v>
      </c>
      <c r="N11" s="248" t="s">
        <v>142</v>
      </c>
      <c r="O11" s="254">
        <v>34</v>
      </c>
      <c r="P11" s="255">
        <v>23</v>
      </c>
      <c r="Q11" s="248">
        <f t="shared" si="2"/>
        <v>67.64705882352942</v>
      </c>
      <c r="R11" s="254">
        <v>13</v>
      </c>
      <c r="S11" s="254">
        <v>14</v>
      </c>
      <c r="T11" s="255">
        <v>12</v>
      </c>
      <c r="U11" s="248">
        <f t="shared" si="3"/>
        <v>85.714285714285708</v>
      </c>
      <c r="V11" s="254">
        <v>13</v>
      </c>
      <c r="W11" s="255">
        <v>10</v>
      </c>
      <c r="X11" s="248">
        <f t="shared" si="4"/>
        <v>76.923076923076934</v>
      </c>
      <c r="Y11" s="294"/>
      <c r="Z11" s="259"/>
    </row>
    <row r="12" spans="1:26" s="252" customFormat="1" ht="16.5" customHeight="1">
      <c r="A12" s="270" t="s">
        <v>24</v>
      </c>
      <c r="B12" s="254">
        <v>26</v>
      </c>
      <c r="C12" s="254">
        <v>20</v>
      </c>
      <c r="D12" s="292">
        <v>26</v>
      </c>
      <c r="E12" s="248" t="s">
        <v>143</v>
      </c>
      <c r="F12" s="254">
        <v>5</v>
      </c>
      <c r="G12" s="255">
        <v>4</v>
      </c>
      <c r="H12" s="248">
        <f t="shared" si="1"/>
        <v>80</v>
      </c>
      <c r="I12" s="254">
        <v>0</v>
      </c>
      <c r="J12" s="255">
        <v>3</v>
      </c>
      <c r="K12" s="248" t="s">
        <v>85</v>
      </c>
      <c r="L12" s="293">
        <v>3</v>
      </c>
      <c r="M12" s="255">
        <v>2</v>
      </c>
      <c r="N12" s="248">
        <f t="shared" si="6"/>
        <v>66.666666666666657</v>
      </c>
      <c r="O12" s="254">
        <v>18</v>
      </c>
      <c r="P12" s="255">
        <v>23</v>
      </c>
      <c r="Q12" s="248" t="s">
        <v>143</v>
      </c>
      <c r="R12" s="254">
        <v>14</v>
      </c>
      <c r="S12" s="254">
        <v>9</v>
      </c>
      <c r="T12" s="255">
        <v>14</v>
      </c>
      <c r="U12" s="248" t="s">
        <v>144</v>
      </c>
      <c r="V12" s="254">
        <v>9</v>
      </c>
      <c r="W12" s="255">
        <v>13</v>
      </c>
      <c r="X12" s="248" t="s">
        <v>128</v>
      </c>
      <c r="Y12" s="294"/>
      <c r="Z12" s="259"/>
    </row>
    <row r="13" spans="1:26" s="252" customFormat="1" ht="16.5" customHeight="1">
      <c r="A13" s="270" t="s">
        <v>25</v>
      </c>
      <c r="B13" s="254">
        <v>49</v>
      </c>
      <c r="C13" s="254">
        <v>56</v>
      </c>
      <c r="D13" s="292">
        <v>49</v>
      </c>
      <c r="E13" s="248">
        <f t="shared" si="0"/>
        <v>87.5</v>
      </c>
      <c r="F13" s="254">
        <v>9</v>
      </c>
      <c r="G13" s="255">
        <v>4</v>
      </c>
      <c r="H13" s="248">
        <f t="shared" si="1"/>
        <v>44.444444444444443</v>
      </c>
      <c r="I13" s="254">
        <v>2</v>
      </c>
      <c r="J13" s="255">
        <v>3</v>
      </c>
      <c r="K13" s="248" t="s">
        <v>126</v>
      </c>
      <c r="L13" s="293">
        <v>0</v>
      </c>
      <c r="M13" s="255">
        <v>1</v>
      </c>
      <c r="N13" s="248" t="s">
        <v>85</v>
      </c>
      <c r="O13" s="254">
        <v>56</v>
      </c>
      <c r="P13" s="255">
        <v>47</v>
      </c>
      <c r="Q13" s="248">
        <f t="shared" si="2"/>
        <v>83.928571428571431</v>
      </c>
      <c r="R13" s="254">
        <v>22</v>
      </c>
      <c r="S13" s="254">
        <v>32</v>
      </c>
      <c r="T13" s="255">
        <v>22</v>
      </c>
      <c r="U13" s="248">
        <f t="shared" si="3"/>
        <v>68.75</v>
      </c>
      <c r="V13" s="254">
        <v>31</v>
      </c>
      <c r="W13" s="255">
        <v>19</v>
      </c>
      <c r="X13" s="248">
        <f t="shared" si="4"/>
        <v>61.29032258064516</v>
      </c>
      <c r="Y13" s="294"/>
      <c r="Z13" s="259"/>
    </row>
    <row r="14" spans="1:26" s="252" customFormat="1" ht="16.5" customHeight="1">
      <c r="A14" s="270" t="s">
        <v>26</v>
      </c>
      <c r="B14" s="254">
        <v>53</v>
      </c>
      <c r="C14" s="254">
        <v>66</v>
      </c>
      <c r="D14" s="292">
        <v>52</v>
      </c>
      <c r="E14" s="248">
        <f t="shared" si="0"/>
        <v>78.787878787878782</v>
      </c>
      <c r="F14" s="254">
        <v>12</v>
      </c>
      <c r="G14" s="255">
        <v>6</v>
      </c>
      <c r="H14" s="248">
        <f t="shared" si="1"/>
        <v>50</v>
      </c>
      <c r="I14" s="254">
        <v>1</v>
      </c>
      <c r="J14" s="255">
        <v>3</v>
      </c>
      <c r="K14" s="248" t="s">
        <v>127</v>
      </c>
      <c r="L14" s="293">
        <v>1</v>
      </c>
      <c r="M14" s="255">
        <v>2</v>
      </c>
      <c r="N14" s="248" t="s">
        <v>142</v>
      </c>
      <c r="O14" s="254">
        <v>59</v>
      </c>
      <c r="P14" s="255">
        <v>32</v>
      </c>
      <c r="Q14" s="248">
        <f t="shared" si="2"/>
        <v>54.237288135593218</v>
      </c>
      <c r="R14" s="254">
        <v>20</v>
      </c>
      <c r="S14" s="254">
        <v>35</v>
      </c>
      <c r="T14" s="255">
        <v>20</v>
      </c>
      <c r="U14" s="248">
        <f t="shared" si="3"/>
        <v>57.142857142857139</v>
      </c>
      <c r="V14" s="254">
        <v>31</v>
      </c>
      <c r="W14" s="255">
        <v>19</v>
      </c>
      <c r="X14" s="248">
        <f t="shared" si="4"/>
        <v>61.29032258064516</v>
      </c>
      <c r="Y14" s="294"/>
      <c r="Z14" s="259"/>
    </row>
    <row r="15" spans="1:26" s="252" customFormat="1" ht="16.5" customHeight="1">
      <c r="A15" s="270" t="s">
        <v>27</v>
      </c>
      <c r="B15" s="254">
        <v>44</v>
      </c>
      <c r="C15" s="254">
        <v>54</v>
      </c>
      <c r="D15" s="292">
        <v>44</v>
      </c>
      <c r="E15" s="248">
        <f t="shared" si="0"/>
        <v>81.481481481481481</v>
      </c>
      <c r="F15" s="254">
        <v>12</v>
      </c>
      <c r="G15" s="255">
        <v>8</v>
      </c>
      <c r="H15" s="248">
        <f t="shared" si="1"/>
        <v>66.666666666666657</v>
      </c>
      <c r="I15" s="254">
        <v>3</v>
      </c>
      <c r="J15" s="255">
        <v>0</v>
      </c>
      <c r="K15" s="248">
        <f t="shared" si="5"/>
        <v>0</v>
      </c>
      <c r="L15" s="293">
        <v>4</v>
      </c>
      <c r="M15" s="255">
        <v>1</v>
      </c>
      <c r="N15" s="248">
        <f t="shared" si="6"/>
        <v>25</v>
      </c>
      <c r="O15" s="254">
        <v>47</v>
      </c>
      <c r="P15" s="255">
        <v>24</v>
      </c>
      <c r="Q15" s="248">
        <f t="shared" si="2"/>
        <v>51.063829787234042</v>
      </c>
      <c r="R15" s="254">
        <v>20</v>
      </c>
      <c r="S15" s="254">
        <v>24</v>
      </c>
      <c r="T15" s="255">
        <v>20</v>
      </c>
      <c r="U15" s="248">
        <f t="shared" si="3"/>
        <v>83.333333333333343</v>
      </c>
      <c r="V15" s="254">
        <v>19</v>
      </c>
      <c r="W15" s="255">
        <v>15</v>
      </c>
      <c r="X15" s="248">
        <f t="shared" si="4"/>
        <v>78.94736842105263</v>
      </c>
      <c r="Y15" s="294"/>
      <c r="Z15" s="259"/>
    </row>
    <row r="16" spans="1:26" s="252" customFormat="1" ht="16.5" customHeight="1">
      <c r="A16" s="270" t="s">
        <v>28</v>
      </c>
      <c r="B16" s="254">
        <v>64</v>
      </c>
      <c r="C16" s="254">
        <v>49</v>
      </c>
      <c r="D16" s="292">
        <v>63</v>
      </c>
      <c r="E16" s="248" t="s">
        <v>143</v>
      </c>
      <c r="F16" s="254">
        <v>5</v>
      </c>
      <c r="G16" s="255">
        <v>4</v>
      </c>
      <c r="H16" s="248">
        <f t="shared" si="1"/>
        <v>80</v>
      </c>
      <c r="I16" s="254">
        <v>0</v>
      </c>
      <c r="J16" s="255">
        <v>1</v>
      </c>
      <c r="K16" s="248" t="s">
        <v>85</v>
      </c>
      <c r="L16" s="293">
        <v>2</v>
      </c>
      <c r="M16" s="255">
        <v>0</v>
      </c>
      <c r="N16" s="248">
        <f t="shared" si="6"/>
        <v>0</v>
      </c>
      <c r="O16" s="254">
        <v>49</v>
      </c>
      <c r="P16" s="255">
        <v>60</v>
      </c>
      <c r="Q16" s="248" t="s">
        <v>145</v>
      </c>
      <c r="R16" s="254">
        <v>33</v>
      </c>
      <c r="S16" s="254">
        <v>17</v>
      </c>
      <c r="T16" s="255">
        <v>33</v>
      </c>
      <c r="U16" s="248" t="s">
        <v>141</v>
      </c>
      <c r="V16" s="254">
        <v>14</v>
      </c>
      <c r="W16" s="255">
        <v>33</v>
      </c>
      <c r="X16" s="248" t="s">
        <v>146</v>
      </c>
      <c r="Y16" s="294"/>
      <c r="Z16" s="259"/>
    </row>
    <row r="17" spans="1:26" s="252" customFormat="1" ht="16.5" customHeight="1">
      <c r="A17" s="270" t="s">
        <v>29</v>
      </c>
      <c r="B17" s="254">
        <v>2</v>
      </c>
      <c r="C17" s="254">
        <v>3</v>
      </c>
      <c r="D17" s="292">
        <v>2</v>
      </c>
      <c r="E17" s="248">
        <f t="shared" si="0"/>
        <v>66.666666666666657</v>
      </c>
      <c r="F17" s="254">
        <v>2</v>
      </c>
      <c r="G17" s="255">
        <v>2</v>
      </c>
      <c r="H17" s="248">
        <f t="shared" si="1"/>
        <v>100</v>
      </c>
      <c r="I17" s="254">
        <v>0</v>
      </c>
      <c r="J17" s="255">
        <v>0</v>
      </c>
      <c r="K17" s="248">
        <v>0</v>
      </c>
      <c r="L17" s="293">
        <v>0</v>
      </c>
      <c r="M17" s="255">
        <v>0</v>
      </c>
      <c r="N17" s="248">
        <v>0</v>
      </c>
      <c r="O17" s="254">
        <v>3</v>
      </c>
      <c r="P17" s="255">
        <v>1</v>
      </c>
      <c r="Q17" s="248">
        <f t="shared" si="2"/>
        <v>33.333333333333329</v>
      </c>
      <c r="R17" s="254">
        <v>0</v>
      </c>
      <c r="S17" s="254">
        <v>0</v>
      </c>
      <c r="T17" s="255">
        <v>0</v>
      </c>
      <c r="U17" s="248">
        <v>0</v>
      </c>
      <c r="V17" s="254">
        <v>0</v>
      </c>
      <c r="W17" s="255">
        <v>0</v>
      </c>
      <c r="X17" s="248">
        <v>0</v>
      </c>
      <c r="Y17" s="294"/>
      <c r="Z17" s="259"/>
    </row>
    <row r="18" spans="1:26" s="252" customFormat="1" ht="16.5" customHeight="1">
      <c r="A18" s="270" t="s">
        <v>30</v>
      </c>
      <c r="B18" s="254">
        <v>64</v>
      </c>
      <c r="C18" s="254">
        <v>51</v>
      </c>
      <c r="D18" s="292">
        <v>64</v>
      </c>
      <c r="E18" s="248" t="s">
        <v>143</v>
      </c>
      <c r="F18" s="254">
        <v>8</v>
      </c>
      <c r="G18" s="255">
        <v>2</v>
      </c>
      <c r="H18" s="248">
        <f t="shared" si="1"/>
        <v>25</v>
      </c>
      <c r="I18" s="254">
        <v>0</v>
      </c>
      <c r="J18" s="255">
        <v>0</v>
      </c>
      <c r="K18" s="248">
        <v>0</v>
      </c>
      <c r="L18" s="293">
        <v>0</v>
      </c>
      <c r="M18" s="255">
        <v>0</v>
      </c>
      <c r="N18" s="248">
        <v>0</v>
      </c>
      <c r="O18" s="254">
        <v>48</v>
      </c>
      <c r="P18" s="255">
        <v>54</v>
      </c>
      <c r="Q18" s="248" t="s">
        <v>140</v>
      </c>
      <c r="R18" s="254">
        <v>32</v>
      </c>
      <c r="S18" s="254">
        <v>23</v>
      </c>
      <c r="T18" s="255">
        <v>32</v>
      </c>
      <c r="U18" s="248" t="s">
        <v>128</v>
      </c>
      <c r="V18" s="254">
        <v>23</v>
      </c>
      <c r="W18" s="255">
        <v>28</v>
      </c>
      <c r="X18" s="248" t="s">
        <v>145</v>
      </c>
      <c r="Y18" s="294"/>
      <c r="Z18" s="259"/>
    </row>
    <row r="19" spans="1:26" s="252" customFormat="1" ht="16.5" customHeight="1">
      <c r="A19" s="270" t="s">
        <v>31</v>
      </c>
      <c r="B19" s="254">
        <v>26</v>
      </c>
      <c r="C19" s="254">
        <v>34</v>
      </c>
      <c r="D19" s="292">
        <v>26</v>
      </c>
      <c r="E19" s="248">
        <f t="shared" si="0"/>
        <v>76.470588235294116</v>
      </c>
      <c r="F19" s="254">
        <v>8</v>
      </c>
      <c r="G19" s="255">
        <v>3</v>
      </c>
      <c r="H19" s="248">
        <f t="shared" si="1"/>
        <v>37.5</v>
      </c>
      <c r="I19" s="254">
        <v>0</v>
      </c>
      <c r="J19" s="255">
        <v>1</v>
      </c>
      <c r="K19" s="248" t="s">
        <v>85</v>
      </c>
      <c r="L19" s="293">
        <v>1</v>
      </c>
      <c r="M19" s="255">
        <v>1</v>
      </c>
      <c r="N19" s="248">
        <f t="shared" si="6"/>
        <v>100</v>
      </c>
      <c r="O19" s="254">
        <v>32</v>
      </c>
      <c r="P19" s="255">
        <v>26</v>
      </c>
      <c r="Q19" s="248">
        <f t="shared" si="2"/>
        <v>81.25</v>
      </c>
      <c r="R19" s="254">
        <v>10</v>
      </c>
      <c r="S19" s="254">
        <v>13</v>
      </c>
      <c r="T19" s="255">
        <v>10</v>
      </c>
      <c r="U19" s="248">
        <f t="shared" si="3"/>
        <v>76.923076923076934</v>
      </c>
      <c r="V19" s="254">
        <v>12</v>
      </c>
      <c r="W19" s="255">
        <v>9</v>
      </c>
      <c r="X19" s="248">
        <f t="shared" si="4"/>
        <v>75</v>
      </c>
      <c r="Y19" s="294"/>
      <c r="Z19" s="259"/>
    </row>
    <row r="20" spans="1:26" s="252" customFormat="1" ht="16.5" customHeight="1">
      <c r="A20" s="270" t="s">
        <v>32</v>
      </c>
      <c r="B20" s="254">
        <v>47</v>
      </c>
      <c r="C20" s="254">
        <v>60</v>
      </c>
      <c r="D20" s="292">
        <v>47</v>
      </c>
      <c r="E20" s="248">
        <f t="shared" si="0"/>
        <v>78.333333333333329</v>
      </c>
      <c r="F20" s="254">
        <v>12</v>
      </c>
      <c r="G20" s="255">
        <v>15</v>
      </c>
      <c r="H20" s="248" t="s">
        <v>143</v>
      </c>
      <c r="I20" s="254">
        <v>0</v>
      </c>
      <c r="J20" s="255">
        <v>1</v>
      </c>
      <c r="K20" s="248" t="s">
        <v>85</v>
      </c>
      <c r="L20" s="293">
        <v>5</v>
      </c>
      <c r="M20" s="255">
        <v>1</v>
      </c>
      <c r="N20" s="248">
        <f t="shared" si="6"/>
        <v>20</v>
      </c>
      <c r="O20" s="254">
        <v>56</v>
      </c>
      <c r="P20" s="255">
        <v>46</v>
      </c>
      <c r="Q20" s="248">
        <f t="shared" si="2"/>
        <v>82.142857142857139</v>
      </c>
      <c r="R20" s="254">
        <v>14</v>
      </c>
      <c r="S20" s="254">
        <v>24</v>
      </c>
      <c r="T20" s="255">
        <v>14</v>
      </c>
      <c r="U20" s="248">
        <f t="shared" si="3"/>
        <v>58.333333333333336</v>
      </c>
      <c r="V20" s="254">
        <v>23</v>
      </c>
      <c r="W20" s="255">
        <v>14</v>
      </c>
      <c r="X20" s="248">
        <f t="shared" si="4"/>
        <v>60.869565217391312</v>
      </c>
      <c r="Y20" s="294"/>
      <c r="Z20" s="259"/>
    </row>
    <row r="21" spans="1:26" s="252" customFormat="1" ht="16.5" customHeight="1">
      <c r="A21" s="270" t="s">
        <v>33</v>
      </c>
      <c r="B21" s="254">
        <v>47</v>
      </c>
      <c r="C21" s="254">
        <v>59</v>
      </c>
      <c r="D21" s="292">
        <v>47</v>
      </c>
      <c r="E21" s="248">
        <f t="shared" si="0"/>
        <v>79.66101694915254</v>
      </c>
      <c r="F21" s="254">
        <v>20</v>
      </c>
      <c r="G21" s="255">
        <v>16</v>
      </c>
      <c r="H21" s="248">
        <f t="shared" si="1"/>
        <v>80</v>
      </c>
      <c r="I21" s="254">
        <v>1</v>
      </c>
      <c r="J21" s="255">
        <v>0</v>
      </c>
      <c r="K21" s="248">
        <f t="shared" si="5"/>
        <v>0</v>
      </c>
      <c r="L21" s="293">
        <v>0</v>
      </c>
      <c r="M21" s="255">
        <v>0</v>
      </c>
      <c r="N21" s="248">
        <v>0</v>
      </c>
      <c r="O21" s="254">
        <v>57</v>
      </c>
      <c r="P21" s="255">
        <v>44</v>
      </c>
      <c r="Q21" s="248">
        <f t="shared" si="2"/>
        <v>77.192982456140342</v>
      </c>
      <c r="R21" s="254">
        <v>11</v>
      </c>
      <c r="S21" s="254">
        <v>23</v>
      </c>
      <c r="T21" s="255">
        <v>11</v>
      </c>
      <c r="U21" s="248">
        <f t="shared" si="3"/>
        <v>47.826086956521742</v>
      </c>
      <c r="V21" s="254">
        <v>21</v>
      </c>
      <c r="W21" s="255">
        <v>9</v>
      </c>
      <c r="X21" s="248">
        <f t="shared" si="4"/>
        <v>42.857142857142854</v>
      </c>
      <c r="Y21" s="294"/>
      <c r="Z21" s="259"/>
    </row>
    <row r="22" spans="1:26" s="252" customFormat="1" ht="16.5" customHeight="1">
      <c r="A22" s="270" t="s">
        <v>34</v>
      </c>
      <c r="B22" s="254">
        <v>40</v>
      </c>
      <c r="C22" s="254">
        <v>52</v>
      </c>
      <c r="D22" s="292">
        <v>38</v>
      </c>
      <c r="E22" s="248">
        <f t="shared" si="0"/>
        <v>73.076923076923066</v>
      </c>
      <c r="F22" s="254">
        <v>17</v>
      </c>
      <c r="G22" s="255">
        <v>14</v>
      </c>
      <c r="H22" s="248">
        <f t="shared" si="1"/>
        <v>82.35294117647058</v>
      </c>
      <c r="I22" s="254">
        <v>0</v>
      </c>
      <c r="J22" s="255">
        <v>0</v>
      </c>
      <c r="K22" s="248" t="s">
        <v>85</v>
      </c>
      <c r="L22" s="293">
        <v>3</v>
      </c>
      <c r="M22" s="255">
        <v>0</v>
      </c>
      <c r="N22" s="248">
        <f t="shared" si="6"/>
        <v>0</v>
      </c>
      <c r="O22" s="254">
        <v>46</v>
      </c>
      <c r="P22" s="255">
        <v>28</v>
      </c>
      <c r="Q22" s="248">
        <f t="shared" si="2"/>
        <v>60.869565217391312</v>
      </c>
      <c r="R22" s="254">
        <v>7</v>
      </c>
      <c r="S22" s="254">
        <v>15</v>
      </c>
      <c r="T22" s="255">
        <v>6</v>
      </c>
      <c r="U22" s="248">
        <f t="shared" si="3"/>
        <v>40</v>
      </c>
      <c r="V22" s="254">
        <v>14</v>
      </c>
      <c r="W22" s="255">
        <v>6</v>
      </c>
      <c r="X22" s="248">
        <f t="shared" si="4"/>
        <v>42.857142857142854</v>
      </c>
      <c r="Y22" s="294"/>
      <c r="Z22" s="259"/>
    </row>
    <row r="23" spans="1:26" s="252" customFormat="1" ht="16.5" customHeight="1">
      <c r="A23" s="270" t="s">
        <v>35</v>
      </c>
      <c r="B23" s="254">
        <v>49</v>
      </c>
      <c r="C23" s="254">
        <v>50</v>
      </c>
      <c r="D23" s="292">
        <v>49</v>
      </c>
      <c r="E23" s="248">
        <f t="shared" si="0"/>
        <v>98</v>
      </c>
      <c r="F23" s="254">
        <v>11</v>
      </c>
      <c r="G23" s="255">
        <v>3</v>
      </c>
      <c r="H23" s="248">
        <f t="shared" si="1"/>
        <v>27.27272727272727</v>
      </c>
      <c r="I23" s="254">
        <v>1</v>
      </c>
      <c r="J23" s="255">
        <v>0</v>
      </c>
      <c r="K23" s="248">
        <f t="shared" si="5"/>
        <v>0</v>
      </c>
      <c r="L23" s="293">
        <v>2</v>
      </c>
      <c r="M23" s="255">
        <v>0</v>
      </c>
      <c r="N23" s="248">
        <f t="shared" si="6"/>
        <v>0</v>
      </c>
      <c r="O23" s="254">
        <v>47</v>
      </c>
      <c r="P23" s="255">
        <v>38</v>
      </c>
      <c r="Q23" s="248">
        <f t="shared" si="2"/>
        <v>80.851063829787222</v>
      </c>
      <c r="R23" s="254">
        <v>16</v>
      </c>
      <c r="S23" s="254">
        <v>21</v>
      </c>
      <c r="T23" s="255">
        <v>16</v>
      </c>
      <c r="U23" s="248">
        <f t="shared" si="3"/>
        <v>76.19047619047619</v>
      </c>
      <c r="V23" s="254">
        <v>19</v>
      </c>
      <c r="W23" s="255">
        <v>15</v>
      </c>
      <c r="X23" s="248">
        <f t="shared" si="4"/>
        <v>78.94736842105263</v>
      </c>
      <c r="Y23" s="294"/>
      <c r="Z23" s="259"/>
    </row>
    <row r="24" spans="1:26" s="252" customFormat="1" ht="16.5" customHeight="1">
      <c r="A24" s="270" t="s">
        <v>36</v>
      </c>
      <c r="B24" s="254">
        <v>6</v>
      </c>
      <c r="C24" s="254">
        <v>10</v>
      </c>
      <c r="D24" s="292">
        <v>6</v>
      </c>
      <c r="E24" s="248">
        <f t="shared" si="0"/>
        <v>60</v>
      </c>
      <c r="F24" s="254">
        <v>6</v>
      </c>
      <c r="G24" s="255">
        <v>2</v>
      </c>
      <c r="H24" s="248">
        <f t="shared" si="1"/>
        <v>33.333333333333329</v>
      </c>
      <c r="I24" s="254">
        <v>3</v>
      </c>
      <c r="J24" s="255">
        <v>0</v>
      </c>
      <c r="K24" s="248">
        <f t="shared" si="5"/>
        <v>0</v>
      </c>
      <c r="L24" s="293">
        <v>0</v>
      </c>
      <c r="M24" s="255">
        <v>0</v>
      </c>
      <c r="N24" s="248">
        <v>0</v>
      </c>
      <c r="O24" s="254">
        <v>10</v>
      </c>
      <c r="P24" s="255">
        <v>6</v>
      </c>
      <c r="Q24" s="248">
        <f t="shared" si="2"/>
        <v>60</v>
      </c>
      <c r="R24" s="254">
        <v>2</v>
      </c>
      <c r="S24" s="254">
        <v>3</v>
      </c>
      <c r="T24" s="255">
        <v>2</v>
      </c>
      <c r="U24" s="248">
        <f t="shared" si="3"/>
        <v>66.666666666666657</v>
      </c>
      <c r="V24" s="254">
        <v>2</v>
      </c>
      <c r="W24" s="255">
        <v>1</v>
      </c>
      <c r="X24" s="248">
        <f t="shared" si="4"/>
        <v>50</v>
      </c>
      <c r="Y24" s="294"/>
      <c r="Z24" s="259"/>
    </row>
    <row r="25" spans="1:26" s="252" customFormat="1" ht="16.5" customHeight="1">
      <c r="A25" s="270" t="s">
        <v>37</v>
      </c>
      <c r="B25" s="254">
        <v>24</v>
      </c>
      <c r="C25" s="254">
        <v>30</v>
      </c>
      <c r="D25" s="292">
        <v>24</v>
      </c>
      <c r="E25" s="248">
        <f t="shared" si="0"/>
        <v>80</v>
      </c>
      <c r="F25" s="254">
        <v>9</v>
      </c>
      <c r="G25" s="255">
        <v>4</v>
      </c>
      <c r="H25" s="248">
        <f t="shared" si="1"/>
        <v>44.444444444444443</v>
      </c>
      <c r="I25" s="254">
        <v>1</v>
      </c>
      <c r="J25" s="255">
        <v>2</v>
      </c>
      <c r="K25" s="248" t="s">
        <v>142</v>
      </c>
      <c r="L25" s="293">
        <v>3</v>
      </c>
      <c r="M25" s="255">
        <v>1</v>
      </c>
      <c r="N25" s="248">
        <f t="shared" si="6"/>
        <v>33.333333333333329</v>
      </c>
      <c r="O25" s="254">
        <v>26</v>
      </c>
      <c r="P25" s="255">
        <v>22</v>
      </c>
      <c r="Q25" s="248">
        <f t="shared" si="2"/>
        <v>84.615384615384613</v>
      </c>
      <c r="R25" s="254">
        <v>8</v>
      </c>
      <c r="S25" s="254">
        <v>11</v>
      </c>
      <c r="T25" s="255">
        <v>8</v>
      </c>
      <c r="U25" s="248">
        <f t="shared" si="3"/>
        <v>72.727272727272734</v>
      </c>
      <c r="V25" s="254">
        <v>10</v>
      </c>
      <c r="W25" s="255">
        <v>7</v>
      </c>
      <c r="X25" s="248">
        <f t="shared" si="4"/>
        <v>70</v>
      </c>
      <c r="Y25" s="294"/>
      <c r="Z25" s="259"/>
    </row>
    <row r="26" spans="1:26" s="252" customFormat="1" ht="16.5" customHeight="1">
      <c r="A26" s="295" t="s">
        <v>38</v>
      </c>
      <c r="B26" s="263">
        <v>19</v>
      </c>
      <c r="C26" s="263">
        <v>27</v>
      </c>
      <c r="D26" s="296">
        <v>19</v>
      </c>
      <c r="E26" s="248">
        <f t="shared" si="0"/>
        <v>70.370370370370367</v>
      </c>
      <c r="F26" s="263">
        <v>5</v>
      </c>
      <c r="G26" s="264">
        <v>3</v>
      </c>
      <c r="H26" s="248">
        <f t="shared" si="1"/>
        <v>60</v>
      </c>
      <c r="I26" s="263">
        <v>1</v>
      </c>
      <c r="J26" s="264">
        <v>0</v>
      </c>
      <c r="K26" s="248">
        <f t="shared" si="5"/>
        <v>0</v>
      </c>
      <c r="L26" s="293">
        <v>2</v>
      </c>
      <c r="M26" s="264">
        <v>1</v>
      </c>
      <c r="N26" s="248">
        <f t="shared" si="6"/>
        <v>50</v>
      </c>
      <c r="O26" s="263">
        <v>21</v>
      </c>
      <c r="P26" s="264">
        <v>14</v>
      </c>
      <c r="Q26" s="248">
        <f t="shared" si="2"/>
        <v>66.666666666666657</v>
      </c>
      <c r="R26" s="263">
        <v>10</v>
      </c>
      <c r="S26" s="263">
        <v>7</v>
      </c>
      <c r="T26" s="264">
        <v>10</v>
      </c>
      <c r="U26" s="248" t="s">
        <v>128</v>
      </c>
      <c r="V26" s="263">
        <v>7</v>
      </c>
      <c r="W26" s="264">
        <v>9</v>
      </c>
      <c r="X26" s="248" t="s">
        <v>143</v>
      </c>
      <c r="Y26" s="294"/>
      <c r="Z26" s="259"/>
    </row>
    <row r="27" spans="1:26" s="270" customFormat="1" ht="16.5" customHeight="1">
      <c r="A27" s="270" t="s">
        <v>39</v>
      </c>
      <c r="B27" s="254">
        <v>10</v>
      </c>
      <c r="C27" s="254">
        <v>14</v>
      </c>
      <c r="D27" s="292">
        <v>10</v>
      </c>
      <c r="E27" s="248">
        <f t="shared" si="0"/>
        <v>71.428571428571431</v>
      </c>
      <c r="F27" s="254">
        <v>4</v>
      </c>
      <c r="G27" s="255">
        <v>2</v>
      </c>
      <c r="H27" s="248">
        <f t="shared" si="1"/>
        <v>50</v>
      </c>
      <c r="I27" s="254">
        <v>0</v>
      </c>
      <c r="J27" s="255">
        <v>0</v>
      </c>
      <c r="K27" s="248" t="s">
        <v>85</v>
      </c>
      <c r="L27" s="297">
        <v>0</v>
      </c>
      <c r="M27" s="255">
        <v>0</v>
      </c>
      <c r="N27" s="248">
        <v>0</v>
      </c>
      <c r="O27" s="254">
        <v>11</v>
      </c>
      <c r="P27" s="255">
        <v>8</v>
      </c>
      <c r="Q27" s="248">
        <f t="shared" si="2"/>
        <v>72.727272727272734</v>
      </c>
      <c r="R27" s="254">
        <v>3</v>
      </c>
      <c r="S27" s="254">
        <v>7</v>
      </c>
      <c r="T27" s="255">
        <v>3</v>
      </c>
      <c r="U27" s="248">
        <f t="shared" si="3"/>
        <v>42.857142857142854</v>
      </c>
      <c r="V27" s="254">
        <v>7</v>
      </c>
      <c r="W27" s="255">
        <v>3</v>
      </c>
      <c r="X27" s="248">
        <f t="shared" si="4"/>
        <v>42.857142857142854</v>
      </c>
      <c r="Y27" s="246"/>
      <c r="Z27" s="269"/>
    </row>
    <row r="28" spans="1:26" ht="39.75" customHeight="1">
      <c r="I28" s="272"/>
      <c r="J28" s="272"/>
      <c r="K28" s="272"/>
      <c r="L28" s="330" t="s">
        <v>118</v>
      </c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1:26"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</row>
    <row r="30" spans="1:26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1:26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1:26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</row>
    <row r="76" spans="9:21">
      <c r="R76" s="272"/>
    </row>
    <row r="77" spans="9:21">
      <c r="R77" s="272"/>
    </row>
    <row r="78" spans="9:21">
      <c r="R78" s="272"/>
    </row>
    <row r="79" spans="9:21">
      <c r="R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8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5.1093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343" t="s">
        <v>73</v>
      </c>
      <c r="B1" s="343"/>
      <c r="C1" s="343"/>
      <c r="D1" s="343"/>
      <c r="E1" s="343"/>
    </row>
    <row r="2" spans="1:9" ht="9.75" customHeight="1">
      <c r="A2" s="344"/>
      <c r="B2" s="344"/>
      <c r="C2" s="344"/>
      <c r="D2" s="344"/>
      <c r="E2" s="344"/>
    </row>
    <row r="3" spans="1:9" s="2" customFormat="1" ht="23.25" customHeight="1">
      <c r="A3" s="319" t="s">
        <v>0</v>
      </c>
      <c r="B3" s="327" t="s">
        <v>94</v>
      </c>
      <c r="C3" s="327" t="s">
        <v>95</v>
      </c>
      <c r="D3" s="345" t="s">
        <v>1</v>
      </c>
      <c r="E3" s="346"/>
    </row>
    <row r="4" spans="1:9" s="2" customFormat="1" ht="32.4" customHeight="1">
      <c r="A4" s="320"/>
      <c r="B4" s="328"/>
      <c r="C4" s="328"/>
      <c r="D4" s="3" t="s">
        <v>2</v>
      </c>
      <c r="E4" s="4" t="s">
        <v>40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88" t="s">
        <v>88</v>
      </c>
      <c r="B6" s="196" t="s">
        <v>86</v>
      </c>
      <c r="C6" s="189">
        <v>511</v>
      </c>
      <c r="D6" s="197" t="s">
        <v>85</v>
      </c>
      <c r="E6" s="191" t="s">
        <v>85</v>
      </c>
    </row>
    <row r="7" spans="1:9" s="2" customFormat="1" ht="29.25" customHeight="1">
      <c r="A7" s="8" t="s">
        <v>75</v>
      </c>
      <c r="B7" s="48">
        <v>884</v>
      </c>
      <c r="C7" s="49">
        <v>497</v>
      </c>
      <c r="D7" s="22">
        <f t="shared" ref="D7:D11" si="0">C7/B7*100</f>
        <v>56.221719457013577</v>
      </c>
      <c r="E7" s="20">
        <f t="shared" ref="E7:E11" si="1">C7-B7</f>
        <v>-387</v>
      </c>
      <c r="I7" s="10"/>
    </row>
    <row r="8" spans="1:9" s="2" customFormat="1" ht="48.75" customHeight="1">
      <c r="A8" s="11" t="s">
        <v>76</v>
      </c>
      <c r="B8" s="48">
        <v>193</v>
      </c>
      <c r="C8" s="49">
        <v>99</v>
      </c>
      <c r="D8" s="22">
        <f t="shared" si="0"/>
        <v>51.295336787564771</v>
      </c>
      <c r="E8" s="20">
        <f t="shared" si="1"/>
        <v>-94</v>
      </c>
      <c r="I8" s="10"/>
    </row>
    <row r="9" spans="1:9" s="2" customFormat="1" ht="34.5" customHeight="1">
      <c r="A9" s="12" t="s">
        <v>6</v>
      </c>
      <c r="B9" s="48">
        <v>23</v>
      </c>
      <c r="C9" s="49">
        <v>16</v>
      </c>
      <c r="D9" s="22">
        <f t="shared" si="0"/>
        <v>69.565217391304344</v>
      </c>
      <c r="E9" s="20">
        <f t="shared" si="1"/>
        <v>-7</v>
      </c>
      <c r="I9" s="10"/>
    </row>
    <row r="10" spans="1:9" s="2" customFormat="1" ht="48.75" customHeight="1">
      <c r="A10" s="12" t="s">
        <v>77</v>
      </c>
      <c r="B10" s="48">
        <v>32</v>
      </c>
      <c r="C10" s="49">
        <v>4</v>
      </c>
      <c r="D10" s="22">
        <f t="shared" si="0"/>
        <v>12.5</v>
      </c>
      <c r="E10" s="20">
        <f t="shared" si="1"/>
        <v>-28</v>
      </c>
      <c r="I10" s="10"/>
    </row>
    <row r="11" spans="1:9" s="2" customFormat="1" ht="54.75" customHeight="1">
      <c r="A11" s="12" t="s">
        <v>78</v>
      </c>
      <c r="B11" s="19">
        <v>755</v>
      </c>
      <c r="C11" s="19">
        <v>380</v>
      </c>
      <c r="D11" s="22">
        <f t="shared" si="0"/>
        <v>50.331125827814574</v>
      </c>
      <c r="E11" s="20">
        <f t="shared" si="1"/>
        <v>-375</v>
      </c>
      <c r="I11" s="10"/>
    </row>
    <row r="12" spans="1:9" s="2" customFormat="1" ht="12.75" customHeight="1">
      <c r="A12" s="315" t="s">
        <v>9</v>
      </c>
      <c r="B12" s="316"/>
      <c r="C12" s="316"/>
      <c r="D12" s="316"/>
      <c r="E12" s="316"/>
      <c r="I12" s="10"/>
    </row>
    <row r="13" spans="1:9" s="2" customFormat="1" ht="18" customHeight="1">
      <c r="A13" s="317"/>
      <c r="B13" s="318"/>
      <c r="C13" s="318"/>
      <c r="D13" s="318"/>
      <c r="E13" s="318"/>
      <c r="I13" s="10"/>
    </row>
    <row r="14" spans="1:9" s="2" customFormat="1" ht="20.25" customHeight="1">
      <c r="A14" s="319" t="s">
        <v>0</v>
      </c>
      <c r="B14" s="321" t="s">
        <v>96</v>
      </c>
      <c r="C14" s="321" t="s">
        <v>97</v>
      </c>
      <c r="D14" s="345" t="s">
        <v>1</v>
      </c>
      <c r="E14" s="346"/>
      <c r="I14" s="10"/>
    </row>
    <row r="15" spans="1:9" ht="27.75" customHeight="1">
      <c r="A15" s="320"/>
      <c r="B15" s="321"/>
      <c r="C15" s="321"/>
      <c r="D15" s="17" t="s">
        <v>2</v>
      </c>
      <c r="E15" s="4" t="s">
        <v>10</v>
      </c>
      <c r="I15" s="10"/>
    </row>
    <row r="16" spans="1:9" ht="27.75" customHeight="1">
      <c r="A16" s="210" t="s">
        <v>89</v>
      </c>
      <c r="B16" s="192" t="s">
        <v>86</v>
      </c>
      <c r="C16" s="186">
        <v>73</v>
      </c>
      <c r="D16" s="198" t="s">
        <v>85</v>
      </c>
      <c r="E16" s="199" t="s">
        <v>85</v>
      </c>
      <c r="I16" s="10"/>
    </row>
    <row r="17" spans="1:9" ht="25.5" customHeight="1">
      <c r="A17" s="13" t="s">
        <v>75</v>
      </c>
      <c r="B17" s="50">
        <v>325</v>
      </c>
      <c r="C17" s="51">
        <v>71</v>
      </c>
      <c r="D17" s="23">
        <f t="shared" ref="D17:D18" si="2">C17/B17*100</f>
        <v>21.846153846153847</v>
      </c>
      <c r="E17" s="21">
        <f t="shared" ref="E17:E18" si="3">C17-B17</f>
        <v>-254</v>
      </c>
      <c r="I17" s="10"/>
    </row>
    <row r="18" spans="1:9" ht="27.75" customHeight="1">
      <c r="A18" s="13" t="s">
        <v>79</v>
      </c>
      <c r="B18" s="50">
        <v>297</v>
      </c>
      <c r="C18" s="51">
        <v>68</v>
      </c>
      <c r="D18" s="23">
        <f t="shared" si="2"/>
        <v>22.895622895622896</v>
      </c>
      <c r="E18" s="21">
        <f t="shared" si="3"/>
        <v>-229</v>
      </c>
      <c r="I18" s="10"/>
    </row>
    <row r="19" spans="1:9" ht="55.2" customHeight="1">
      <c r="A19" s="342" t="s">
        <v>87</v>
      </c>
      <c r="B19" s="342"/>
      <c r="C19" s="342"/>
      <c r="D19" s="342"/>
      <c r="E19" s="342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zoomScale="79" zoomScaleNormal="85" zoomScaleSheetLayoutView="79" workbookViewId="0">
      <selection activeCell="B9" sqref="B9:B29"/>
    </sheetView>
  </sheetViews>
  <sheetFormatPr defaultRowHeight="15.6"/>
  <cols>
    <col min="1" max="1" width="33.109375" style="46" customWidth="1"/>
    <col min="2" max="2" width="14.5546875" style="46" customWidth="1"/>
    <col min="3" max="4" width="10.109375" style="44" customWidth="1"/>
    <col min="5" max="5" width="9.88671875" style="47" customWidth="1"/>
    <col min="6" max="6" width="10.109375" style="44" customWidth="1"/>
    <col min="7" max="7" width="10" style="44" customWidth="1"/>
    <col min="8" max="8" width="8.6640625" style="47" customWidth="1"/>
    <col min="9" max="9" width="10" style="44" customWidth="1"/>
    <col min="10" max="10" width="9.6640625" style="44" customWidth="1"/>
    <col min="11" max="11" width="9.6640625" style="47" customWidth="1"/>
    <col min="12" max="13" width="8.6640625" style="47" customWidth="1"/>
    <col min="14" max="14" width="9.44140625" style="47" customWidth="1"/>
    <col min="15" max="15" width="9.33203125" style="44" customWidth="1"/>
    <col min="16" max="16" width="8.88671875" style="44" customWidth="1"/>
    <col min="17" max="17" width="9" style="47" customWidth="1"/>
    <col min="18" max="18" width="16" style="47" customWidth="1"/>
    <col min="19" max="19" width="9.5546875" style="44" customWidth="1"/>
    <col min="20" max="20" width="9.33203125" style="44" customWidth="1"/>
    <col min="21" max="21" width="9" style="47" customWidth="1"/>
    <col min="22" max="22" width="9.109375" style="44" customWidth="1"/>
    <col min="23" max="23" width="9.33203125" style="45" customWidth="1"/>
    <col min="24" max="24" width="9.5546875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80" width="9.109375" style="44"/>
    <col min="16381" max="16384" width="9.109375" style="44" customWidth="1"/>
  </cols>
  <sheetData>
    <row r="1" spans="1:25" s="29" customFormat="1" ht="90" customHeight="1">
      <c r="A1" s="24"/>
      <c r="B1" s="347" t="s">
        <v>98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3"/>
      <c r="D2" s="173"/>
      <c r="E2" s="173"/>
      <c r="F2" s="174"/>
      <c r="G2" s="174"/>
      <c r="H2" s="174"/>
      <c r="I2" s="173"/>
      <c r="J2" s="173"/>
      <c r="L2" s="175"/>
      <c r="M2" s="175"/>
      <c r="N2" s="162" t="s">
        <v>13</v>
      </c>
      <c r="O2" s="26"/>
      <c r="P2" s="26"/>
      <c r="Q2" s="27"/>
      <c r="R2" s="27"/>
      <c r="S2" s="26"/>
      <c r="T2" s="26"/>
      <c r="U2" s="28"/>
      <c r="W2" s="162" t="s">
        <v>13</v>
      </c>
      <c r="X2" s="30"/>
    </row>
    <row r="3" spans="1:25" s="29" customFormat="1" ht="27.75" customHeight="1">
      <c r="A3" s="367"/>
      <c r="B3" s="358" t="s">
        <v>88</v>
      </c>
      <c r="C3" s="351" t="s">
        <v>17</v>
      </c>
      <c r="D3" s="352"/>
      <c r="E3" s="348"/>
      <c r="F3" s="370" t="s">
        <v>55</v>
      </c>
      <c r="G3" s="370"/>
      <c r="H3" s="370"/>
      <c r="I3" s="351" t="s">
        <v>41</v>
      </c>
      <c r="J3" s="352"/>
      <c r="K3" s="348"/>
      <c r="L3" s="351" t="s">
        <v>42</v>
      </c>
      <c r="M3" s="352"/>
      <c r="N3" s="348"/>
      <c r="O3" s="351" t="s">
        <v>14</v>
      </c>
      <c r="P3" s="352"/>
      <c r="Q3" s="348"/>
      <c r="R3" s="348" t="s">
        <v>90</v>
      </c>
      <c r="S3" s="357" t="s">
        <v>43</v>
      </c>
      <c r="T3" s="358"/>
      <c r="U3" s="359"/>
      <c r="V3" s="351" t="s">
        <v>15</v>
      </c>
      <c r="W3" s="352"/>
      <c r="X3" s="348"/>
    </row>
    <row r="4" spans="1:25" s="33" customFormat="1" ht="14.25" customHeight="1">
      <c r="A4" s="368"/>
      <c r="B4" s="361"/>
      <c r="C4" s="353"/>
      <c r="D4" s="354"/>
      <c r="E4" s="349"/>
      <c r="F4" s="370"/>
      <c r="G4" s="370"/>
      <c r="H4" s="370"/>
      <c r="I4" s="354"/>
      <c r="J4" s="354"/>
      <c r="K4" s="349"/>
      <c r="L4" s="353"/>
      <c r="M4" s="354"/>
      <c r="N4" s="349"/>
      <c r="O4" s="353"/>
      <c r="P4" s="354"/>
      <c r="Q4" s="349"/>
      <c r="R4" s="349"/>
      <c r="S4" s="360"/>
      <c r="T4" s="361"/>
      <c r="U4" s="362"/>
      <c r="V4" s="353"/>
      <c r="W4" s="354"/>
      <c r="X4" s="349"/>
    </row>
    <row r="5" spans="1:25" s="33" customFormat="1" ht="39.6" customHeight="1">
      <c r="A5" s="368"/>
      <c r="B5" s="364"/>
      <c r="C5" s="355"/>
      <c r="D5" s="356"/>
      <c r="E5" s="350"/>
      <c r="F5" s="370"/>
      <c r="G5" s="370"/>
      <c r="H5" s="370"/>
      <c r="I5" s="356"/>
      <c r="J5" s="356"/>
      <c r="K5" s="350"/>
      <c r="L5" s="355"/>
      <c r="M5" s="356"/>
      <c r="N5" s="350"/>
      <c r="O5" s="355"/>
      <c r="P5" s="356"/>
      <c r="Q5" s="350"/>
      <c r="R5" s="350"/>
      <c r="S5" s="363"/>
      <c r="T5" s="364"/>
      <c r="U5" s="365"/>
      <c r="V5" s="355"/>
      <c r="W5" s="356"/>
      <c r="X5" s="350"/>
    </row>
    <row r="6" spans="1:25" s="33" customFormat="1" ht="21.6" customHeight="1">
      <c r="A6" s="369"/>
      <c r="B6" s="164">
        <v>2022</v>
      </c>
      <c r="C6" s="164">
        <v>2021</v>
      </c>
      <c r="D6" s="164">
        <v>2022</v>
      </c>
      <c r="E6" s="165" t="s">
        <v>2</v>
      </c>
      <c r="F6" s="164">
        <v>2021</v>
      </c>
      <c r="G6" s="164">
        <v>2022</v>
      </c>
      <c r="H6" s="165" t="s">
        <v>2</v>
      </c>
      <c r="I6" s="164">
        <v>2021</v>
      </c>
      <c r="J6" s="164">
        <v>2022</v>
      </c>
      <c r="K6" s="165" t="s">
        <v>2</v>
      </c>
      <c r="L6" s="164">
        <v>2021</v>
      </c>
      <c r="M6" s="164">
        <v>2022</v>
      </c>
      <c r="N6" s="165" t="s">
        <v>2</v>
      </c>
      <c r="O6" s="164">
        <v>2021</v>
      </c>
      <c r="P6" s="164">
        <v>2022</v>
      </c>
      <c r="Q6" s="165" t="s">
        <v>2</v>
      </c>
      <c r="R6" s="165">
        <v>2022</v>
      </c>
      <c r="S6" s="164">
        <v>2021</v>
      </c>
      <c r="T6" s="164">
        <v>2022</v>
      </c>
      <c r="U6" s="165" t="s">
        <v>2</v>
      </c>
      <c r="V6" s="164">
        <v>2021</v>
      </c>
      <c r="W6" s="164">
        <v>2022</v>
      </c>
      <c r="X6" s="165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69" t="s">
        <v>54</v>
      </c>
      <c r="B8" s="193">
        <f>SUM(B9:B29)</f>
        <v>511</v>
      </c>
      <c r="C8" s="168">
        <f>SUM(C9:C29)</f>
        <v>884</v>
      </c>
      <c r="D8" s="168">
        <f>SUM(D9:D29)</f>
        <v>497</v>
      </c>
      <c r="E8" s="169">
        <f>D8/C8*100</f>
        <v>56.221719457013577</v>
      </c>
      <c r="F8" s="168">
        <f>SUM(F9:F29)</f>
        <v>193</v>
      </c>
      <c r="G8" s="168">
        <f>SUM(G9:G29)</f>
        <v>99</v>
      </c>
      <c r="H8" s="169">
        <f>G8/F8*100</f>
        <v>51.295336787564771</v>
      </c>
      <c r="I8" s="168">
        <f>SUM(I9:I29)</f>
        <v>23</v>
      </c>
      <c r="J8" s="168">
        <f>SUM(J9:J29)</f>
        <v>16</v>
      </c>
      <c r="K8" s="169">
        <f>J8/I8*100</f>
        <v>69.565217391304344</v>
      </c>
      <c r="L8" s="168">
        <f>SUM(L9:L29)</f>
        <v>32</v>
      </c>
      <c r="M8" s="168">
        <f>SUM(M9:M29)</f>
        <v>4</v>
      </c>
      <c r="N8" s="169">
        <f>M8/L8*100</f>
        <v>12.5</v>
      </c>
      <c r="O8" s="168">
        <f>SUM(O9:O29)</f>
        <v>755</v>
      </c>
      <c r="P8" s="168">
        <f>SUM(P9:P29)</f>
        <v>380</v>
      </c>
      <c r="Q8" s="169">
        <f>P8/O8*100</f>
        <v>50.331125827814574</v>
      </c>
      <c r="R8" s="168">
        <f>SUM(R9:R29)</f>
        <v>73</v>
      </c>
      <c r="S8" s="168">
        <f>SUM(S9:S29)</f>
        <v>325</v>
      </c>
      <c r="T8" s="168">
        <f>SUM(T9:T29)</f>
        <v>71</v>
      </c>
      <c r="U8" s="169">
        <f>T8/S8*100</f>
        <v>21.846153846153847</v>
      </c>
      <c r="V8" s="168">
        <f>SUM(V9:V29)</f>
        <v>297</v>
      </c>
      <c r="W8" s="170">
        <f>SUM(W9:W29)</f>
        <v>68</v>
      </c>
      <c r="X8" s="171">
        <f>W8/V8*100</f>
        <v>22.895622895622896</v>
      </c>
    </row>
    <row r="9" spans="1:25" ht="36" customHeight="1">
      <c r="A9" s="52" t="s">
        <v>19</v>
      </c>
      <c r="B9" s="194">
        <v>147</v>
      </c>
      <c r="C9" s="178">
        <v>241</v>
      </c>
      <c r="D9" s="166">
        <v>140</v>
      </c>
      <c r="E9" s="38">
        <f t="shared" ref="E9:E28" si="0">D9/C9*100</f>
        <v>58.091286307053949</v>
      </c>
      <c r="F9" s="167">
        <v>48</v>
      </c>
      <c r="G9" s="167">
        <v>42</v>
      </c>
      <c r="H9" s="169">
        <f t="shared" ref="H9:H29" si="1">G9/F9*100</f>
        <v>87.5</v>
      </c>
      <c r="I9" s="166">
        <v>5</v>
      </c>
      <c r="J9" s="166">
        <v>3</v>
      </c>
      <c r="K9" s="169">
        <f t="shared" ref="K9:K28" si="2">J9/I9*100</f>
        <v>60</v>
      </c>
      <c r="L9" s="167">
        <v>3</v>
      </c>
      <c r="M9" s="167">
        <v>0</v>
      </c>
      <c r="N9" s="169">
        <f t="shared" ref="N9:N29" si="3">M9/L9*100</f>
        <v>0</v>
      </c>
      <c r="O9" s="172">
        <v>218</v>
      </c>
      <c r="P9" s="42">
        <v>111</v>
      </c>
      <c r="Q9" s="169">
        <f t="shared" ref="Q9:Q28" si="4">P9/O9*100</f>
        <v>50.917431192660544</v>
      </c>
      <c r="R9" s="168">
        <v>22</v>
      </c>
      <c r="S9" s="167">
        <v>84</v>
      </c>
      <c r="T9" s="177">
        <v>21</v>
      </c>
      <c r="U9" s="169">
        <f t="shared" ref="U9:U28" si="5">T9/S9*100</f>
        <v>25</v>
      </c>
      <c r="V9" s="166">
        <v>73</v>
      </c>
      <c r="W9" s="178">
        <v>20</v>
      </c>
      <c r="X9" s="171">
        <f t="shared" ref="X9:X28" si="6">W9/V9*100</f>
        <v>27.397260273972602</v>
      </c>
      <c r="Y9" s="43"/>
    </row>
    <row r="10" spans="1:25" ht="36" customHeight="1">
      <c r="A10" s="52" t="s">
        <v>20</v>
      </c>
      <c r="B10" s="194">
        <v>80</v>
      </c>
      <c r="C10" s="166">
        <v>122</v>
      </c>
      <c r="D10" s="166">
        <v>77</v>
      </c>
      <c r="E10" s="38">
        <f t="shared" si="0"/>
        <v>63.114754098360656</v>
      </c>
      <c r="F10" s="167">
        <v>29</v>
      </c>
      <c r="G10" s="167">
        <v>7</v>
      </c>
      <c r="H10" s="169">
        <f t="shared" si="1"/>
        <v>24.137931034482758</v>
      </c>
      <c r="I10" s="166">
        <v>1</v>
      </c>
      <c r="J10" s="166">
        <v>0</v>
      </c>
      <c r="K10" s="169">
        <f t="shared" si="2"/>
        <v>0</v>
      </c>
      <c r="L10" s="167">
        <v>1</v>
      </c>
      <c r="M10" s="167">
        <v>0</v>
      </c>
      <c r="N10" s="169">
        <f t="shared" si="3"/>
        <v>0</v>
      </c>
      <c r="O10" s="179">
        <v>76</v>
      </c>
      <c r="P10" s="42">
        <v>52</v>
      </c>
      <c r="Q10" s="169">
        <f t="shared" si="4"/>
        <v>68.421052631578945</v>
      </c>
      <c r="R10" s="168">
        <v>15</v>
      </c>
      <c r="S10" s="166">
        <v>45</v>
      </c>
      <c r="T10" s="177">
        <v>15</v>
      </c>
      <c r="U10" s="169">
        <f t="shared" si="5"/>
        <v>33.333333333333329</v>
      </c>
      <c r="V10" s="166">
        <v>40</v>
      </c>
      <c r="W10" s="178">
        <v>15</v>
      </c>
      <c r="X10" s="171">
        <f t="shared" si="6"/>
        <v>37.5</v>
      </c>
      <c r="Y10" s="43"/>
    </row>
    <row r="11" spans="1:25" ht="16.5" customHeight="1">
      <c r="A11" s="41" t="s">
        <v>21</v>
      </c>
      <c r="B11" s="195">
        <v>15</v>
      </c>
      <c r="C11" s="166">
        <v>32</v>
      </c>
      <c r="D11" s="166">
        <v>13</v>
      </c>
      <c r="E11" s="38">
        <f t="shared" si="0"/>
        <v>40.625</v>
      </c>
      <c r="F11" s="167">
        <v>1</v>
      </c>
      <c r="G11" s="167">
        <v>1</v>
      </c>
      <c r="H11" s="169">
        <v>0</v>
      </c>
      <c r="I11" s="166">
        <v>0</v>
      </c>
      <c r="J11" s="166">
        <v>1</v>
      </c>
      <c r="K11" s="169">
        <v>0</v>
      </c>
      <c r="L11" s="167">
        <v>0</v>
      </c>
      <c r="M11" s="167">
        <v>1</v>
      </c>
      <c r="N11" s="169">
        <v>0</v>
      </c>
      <c r="O11" s="179">
        <v>26</v>
      </c>
      <c r="P11" s="42">
        <v>10</v>
      </c>
      <c r="Q11" s="169">
        <f t="shared" si="4"/>
        <v>38.461538461538467</v>
      </c>
      <c r="R11" s="168">
        <v>2</v>
      </c>
      <c r="S11" s="166">
        <v>8</v>
      </c>
      <c r="T11" s="177">
        <v>2</v>
      </c>
      <c r="U11" s="169">
        <f t="shared" si="5"/>
        <v>25</v>
      </c>
      <c r="V11" s="166">
        <v>7</v>
      </c>
      <c r="W11" s="178">
        <v>2</v>
      </c>
      <c r="X11" s="171">
        <f t="shared" si="6"/>
        <v>28.571428571428569</v>
      </c>
      <c r="Y11" s="43"/>
    </row>
    <row r="12" spans="1:25" ht="16.5" customHeight="1">
      <c r="A12" s="41" t="s">
        <v>22</v>
      </c>
      <c r="B12" s="195">
        <v>30</v>
      </c>
      <c r="C12" s="166">
        <v>43</v>
      </c>
      <c r="D12" s="166">
        <v>29</v>
      </c>
      <c r="E12" s="38">
        <f t="shared" si="0"/>
        <v>67.441860465116278</v>
      </c>
      <c r="F12" s="167">
        <v>3</v>
      </c>
      <c r="G12" s="167">
        <v>2</v>
      </c>
      <c r="H12" s="169">
        <f t="shared" si="1"/>
        <v>66.666666666666657</v>
      </c>
      <c r="I12" s="166">
        <v>0</v>
      </c>
      <c r="J12" s="166">
        <v>0</v>
      </c>
      <c r="K12" s="169"/>
      <c r="L12" s="167">
        <v>1</v>
      </c>
      <c r="M12" s="167">
        <v>0</v>
      </c>
      <c r="N12" s="169">
        <v>0</v>
      </c>
      <c r="O12" s="179">
        <v>43</v>
      </c>
      <c r="P12" s="42">
        <v>23</v>
      </c>
      <c r="Q12" s="169">
        <f t="shared" si="4"/>
        <v>53.488372093023251</v>
      </c>
      <c r="R12" s="168">
        <v>5</v>
      </c>
      <c r="S12" s="166">
        <v>25</v>
      </c>
      <c r="T12" s="177">
        <v>4</v>
      </c>
      <c r="U12" s="169">
        <f t="shared" si="5"/>
        <v>16</v>
      </c>
      <c r="V12" s="166">
        <v>25</v>
      </c>
      <c r="W12" s="178">
        <v>4</v>
      </c>
      <c r="X12" s="171">
        <f t="shared" si="6"/>
        <v>16</v>
      </c>
      <c r="Y12" s="43"/>
    </row>
    <row r="13" spans="1:25" ht="16.5" customHeight="1">
      <c r="A13" s="41" t="s">
        <v>23</v>
      </c>
      <c r="B13" s="195">
        <v>11</v>
      </c>
      <c r="C13" s="166">
        <v>17</v>
      </c>
      <c r="D13" s="166">
        <v>11</v>
      </c>
      <c r="E13" s="38">
        <f t="shared" si="0"/>
        <v>64.705882352941174</v>
      </c>
      <c r="F13" s="167">
        <v>0</v>
      </c>
      <c r="G13" s="167">
        <v>0</v>
      </c>
      <c r="H13" s="169">
        <v>0</v>
      </c>
      <c r="I13" s="166">
        <v>0</v>
      </c>
      <c r="J13" s="166">
        <v>0</v>
      </c>
      <c r="K13" s="169"/>
      <c r="L13" s="167">
        <v>0</v>
      </c>
      <c r="M13" s="167">
        <v>0</v>
      </c>
      <c r="N13" s="169"/>
      <c r="O13" s="179">
        <v>17</v>
      </c>
      <c r="P13" s="42">
        <v>10</v>
      </c>
      <c r="Q13" s="169">
        <f t="shared" si="4"/>
        <v>58.82352941176471</v>
      </c>
      <c r="R13" s="168">
        <v>1</v>
      </c>
      <c r="S13" s="166">
        <v>8</v>
      </c>
      <c r="T13" s="177">
        <v>1</v>
      </c>
      <c r="U13" s="169">
        <f t="shared" si="5"/>
        <v>12.5</v>
      </c>
      <c r="V13" s="166">
        <v>7</v>
      </c>
      <c r="W13" s="178">
        <v>1</v>
      </c>
      <c r="X13" s="171">
        <f t="shared" si="6"/>
        <v>14.285714285714285</v>
      </c>
      <c r="Y13" s="43"/>
    </row>
    <row r="14" spans="1:25" ht="16.5" customHeight="1">
      <c r="A14" s="41" t="s">
        <v>24</v>
      </c>
      <c r="B14" s="195">
        <v>4</v>
      </c>
      <c r="C14" s="166">
        <v>8</v>
      </c>
      <c r="D14" s="166">
        <v>4</v>
      </c>
      <c r="E14" s="38">
        <f t="shared" si="0"/>
        <v>50</v>
      </c>
      <c r="F14" s="167">
        <v>1</v>
      </c>
      <c r="G14" s="167">
        <v>0</v>
      </c>
      <c r="H14" s="169">
        <f t="shared" si="1"/>
        <v>0</v>
      </c>
      <c r="I14" s="166">
        <v>0</v>
      </c>
      <c r="J14" s="166">
        <v>0</v>
      </c>
      <c r="K14" s="169"/>
      <c r="L14" s="167">
        <v>0</v>
      </c>
      <c r="M14" s="167">
        <v>0</v>
      </c>
      <c r="N14" s="169"/>
      <c r="O14" s="179">
        <v>6</v>
      </c>
      <c r="P14" s="42">
        <v>4</v>
      </c>
      <c r="Q14" s="169">
        <f t="shared" si="4"/>
        <v>66.666666666666657</v>
      </c>
      <c r="R14" s="168">
        <v>0</v>
      </c>
      <c r="S14" s="166">
        <v>2</v>
      </c>
      <c r="T14" s="177">
        <v>0</v>
      </c>
      <c r="U14" s="169">
        <f t="shared" si="5"/>
        <v>0</v>
      </c>
      <c r="V14" s="166">
        <v>2</v>
      </c>
      <c r="W14" s="178">
        <v>0</v>
      </c>
      <c r="X14" s="171">
        <f t="shared" si="6"/>
        <v>0</v>
      </c>
      <c r="Y14" s="43"/>
    </row>
    <row r="15" spans="1:25" ht="16.5" customHeight="1">
      <c r="A15" s="41" t="s">
        <v>25</v>
      </c>
      <c r="B15" s="195">
        <v>15</v>
      </c>
      <c r="C15" s="166">
        <v>41</v>
      </c>
      <c r="D15" s="166">
        <v>15</v>
      </c>
      <c r="E15" s="38">
        <f t="shared" si="0"/>
        <v>36.585365853658537</v>
      </c>
      <c r="F15" s="167">
        <v>12</v>
      </c>
      <c r="G15" s="167">
        <v>5</v>
      </c>
      <c r="H15" s="169">
        <f t="shared" si="1"/>
        <v>41.666666666666671</v>
      </c>
      <c r="I15" s="166">
        <v>3</v>
      </c>
      <c r="J15" s="166">
        <v>1</v>
      </c>
      <c r="K15" s="169">
        <f t="shared" si="2"/>
        <v>33.333333333333329</v>
      </c>
      <c r="L15" s="167">
        <v>0</v>
      </c>
      <c r="M15" s="167">
        <v>0</v>
      </c>
      <c r="N15" s="169"/>
      <c r="O15" s="179">
        <v>40</v>
      </c>
      <c r="P15" s="42">
        <v>14</v>
      </c>
      <c r="Q15" s="169">
        <f t="shared" si="4"/>
        <v>35</v>
      </c>
      <c r="R15" s="168">
        <v>4</v>
      </c>
      <c r="S15" s="166">
        <v>14</v>
      </c>
      <c r="T15" s="177">
        <v>4</v>
      </c>
      <c r="U15" s="169">
        <f t="shared" si="5"/>
        <v>28.571428571428569</v>
      </c>
      <c r="V15" s="166">
        <v>13</v>
      </c>
      <c r="W15" s="178">
        <v>4</v>
      </c>
      <c r="X15" s="171">
        <f t="shared" si="6"/>
        <v>30.76923076923077</v>
      </c>
      <c r="Y15" s="43"/>
    </row>
    <row r="16" spans="1:25" ht="16.5" customHeight="1">
      <c r="A16" s="41" t="s">
        <v>26</v>
      </c>
      <c r="B16" s="195">
        <v>10</v>
      </c>
      <c r="C16" s="166">
        <v>20</v>
      </c>
      <c r="D16" s="166">
        <v>10</v>
      </c>
      <c r="E16" s="38">
        <f t="shared" si="0"/>
        <v>50</v>
      </c>
      <c r="F16" s="167">
        <v>5</v>
      </c>
      <c r="G16" s="167">
        <v>3</v>
      </c>
      <c r="H16" s="169">
        <f t="shared" si="1"/>
        <v>60</v>
      </c>
      <c r="I16" s="166">
        <v>2</v>
      </c>
      <c r="J16" s="166">
        <v>0</v>
      </c>
      <c r="K16" s="169">
        <f t="shared" si="2"/>
        <v>0</v>
      </c>
      <c r="L16" s="167">
        <v>1</v>
      </c>
      <c r="M16" s="167">
        <v>0</v>
      </c>
      <c r="N16" s="169">
        <f t="shared" si="3"/>
        <v>0</v>
      </c>
      <c r="O16" s="179">
        <v>18</v>
      </c>
      <c r="P16" s="42">
        <v>4</v>
      </c>
      <c r="Q16" s="169">
        <f t="shared" si="4"/>
        <v>22.222222222222221</v>
      </c>
      <c r="R16" s="168">
        <v>2</v>
      </c>
      <c r="S16" s="166">
        <v>8</v>
      </c>
      <c r="T16" s="177">
        <v>2</v>
      </c>
      <c r="U16" s="169">
        <f t="shared" si="5"/>
        <v>25</v>
      </c>
      <c r="V16" s="166">
        <v>7</v>
      </c>
      <c r="W16" s="178">
        <v>2</v>
      </c>
      <c r="X16" s="171">
        <f t="shared" si="6"/>
        <v>28.571428571428569</v>
      </c>
      <c r="Y16" s="43"/>
    </row>
    <row r="17" spans="1:25" ht="16.5" customHeight="1">
      <c r="A17" s="41" t="s">
        <v>27</v>
      </c>
      <c r="B17" s="195">
        <v>35</v>
      </c>
      <c r="C17" s="166">
        <v>56</v>
      </c>
      <c r="D17" s="166">
        <v>35</v>
      </c>
      <c r="E17" s="38">
        <f t="shared" si="0"/>
        <v>62.5</v>
      </c>
      <c r="F17" s="167">
        <v>22</v>
      </c>
      <c r="G17" s="167">
        <v>9</v>
      </c>
      <c r="H17" s="169">
        <f t="shared" si="1"/>
        <v>40.909090909090914</v>
      </c>
      <c r="I17" s="166">
        <v>1</v>
      </c>
      <c r="J17" s="166">
        <v>5</v>
      </c>
      <c r="K17" s="169">
        <f t="shared" si="2"/>
        <v>500</v>
      </c>
      <c r="L17" s="167">
        <v>1</v>
      </c>
      <c r="M17" s="167">
        <v>0</v>
      </c>
      <c r="N17" s="169">
        <f t="shared" si="3"/>
        <v>0</v>
      </c>
      <c r="O17" s="179">
        <v>47</v>
      </c>
      <c r="P17" s="42">
        <v>23</v>
      </c>
      <c r="Q17" s="169">
        <f t="shared" si="4"/>
        <v>48.936170212765958</v>
      </c>
      <c r="R17" s="168">
        <v>6</v>
      </c>
      <c r="S17" s="166">
        <v>13</v>
      </c>
      <c r="T17" s="177">
        <v>6</v>
      </c>
      <c r="U17" s="169">
        <f t="shared" si="5"/>
        <v>46.153846153846153</v>
      </c>
      <c r="V17" s="166">
        <v>12</v>
      </c>
      <c r="W17" s="178">
        <v>5</v>
      </c>
      <c r="X17" s="171">
        <f t="shared" si="6"/>
        <v>41.666666666666671</v>
      </c>
      <c r="Y17" s="43"/>
    </row>
    <row r="18" spans="1:25" ht="16.5" customHeight="1">
      <c r="A18" s="41" t="s">
        <v>28</v>
      </c>
      <c r="B18" s="195">
        <v>17</v>
      </c>
      <c r="C18" s="166">
        <v>20</v>
      </c>
      <c r="D18" s="166">
        <v>17</v>
      </c>
      <c r="E18" s="38">
        <f t="shared" si="0"/>
        <v>85</v>
      </c>
      <c r="F18" s="167">
        <v>1</v>
      </c>
      <c r="G18" s="167">
        <v>2</v>
      </c>
      <c r="H18" s="169">
        <f t="shared" si="1"/>
        <v>200</v>
      </c>
      <c r="I18" s="166">
        <v>1</v>
      </c>
      <c r="J18" s="166">
        <v>2</v>
      </c>
      <c r="K18" s="169">
        <f t="shared" si="2"/>
        <v>200</v>
      </c>
      <c r="L18" s="167">
        <v>0</v>
      </c>
      <c r="M18" s="167">
        <v>0</v>
      </c>
      <c r="N18" s="169"/>
      <c r="O18" s="179">
        <v>17</v>
      </c>
      <c r="P18" s="42">
        <v>14</v>
      </c>
      <c r="Q18" s="169">
        <f t="shared" si="4"/>
        <v>82.35294117647058</v>
      </c>
      <c r="R18" s="168">
        <v>1</v>
      </c>
      <c r="S18" s="166">
        <v>13</v>
      </c>
      <c r="T18" s="177">
        <v>1</v>
      </c>
      <c r="U18" s="169">
        <f t="shared" si="5"/>
        <v>7.6923076923076925</v>
      </c>
      <c r="V18" s="166">
        <v>10</v>
      </c>
      <c r="W18" s="178">
        <v>1</v>
      </c>
      <c r="X18" s="171">
        <f t="shared" si="6"/>
        <v>10</v>
      </c>
      <c r="Y18" s="43"/>
    </row>
    <row r="19" spans="1:25" ht="16.5" customHeight="1">
      <c r="A19" s="41" t="s">
        <v>29</v>
      </c>
      <c r="B19" s="195">
        <v>5</v>
      </c>
      <c r="C19" s="166">
        <v>7</v>
      </c>
      <c r="D19" s="166">
        <v>5</v>
      </c>
      <c r="E19" s="38">
        <f t="shared" si="0"/>
        <v>71.428571428571431</v>
      </c>
      <c r="F19" s="167">
        <v>5</v>
      </c>
      <c r="G19" s="167">
        <v>0</v>
      </c>
      <c r="H19" s="169">
        <f t="shared" si="1"/>
        <v>0</v>
      </c>
      <c r="I19" s="166">
        <v>3</v>
      </c>
      <c r="J19" s="166">
        <v>1</v>
      </c>
      <c r="K19" s="169">
        <f t="shared" si="2"/>
        <v>33.333333333333329</v>
      </c>
      <c r="L19" s="167">
        <v>3</v>
      </c>
      <c r="M19" s="167">
        <v>0</v>
      </c>
      <c r="N19" s="169">
        <f t="shared" si="3"/>
        <v>0</v>
      </c>
      <c r="O19" s="179">
        <v>7</v>
      </c>
      <c r="P19" s="42">
        <v>5</v>
      </c>
      <c r="Q19" s="169">
        <f t="shared" si="4"/>
        <v>71.428571428571431</v>
      </c>
      <c r="R19" s="168">
        <v>0</v>
      </c>
      <c r="S19" s="166">
        <v>1</v>
      </c>
      <c r="T19" s="177">
        <v>0</v>
      </c>
      <c r="U19" s="169">
        <f t="shared" si="5"/>
        <v>0</v>
      </c>
      <c r="V19" s="166">
        <v>1</v>
      </c>
      <c r="W19" s="178">
        <v>0</v>
      </c>
      <c r="X19" s="171">
        <f t="shared" si="6"/>
        <v>0</v>
      </c>
      <c r="Y19" s="43"/>
    </row>
    <row r="20" spans="1:25" ht="16.5" customHeight="1">
      <c r="A20" s="41" t="s">
        <v>30</v>
      </c>
      <c r="B20" s="195">
        <v>21</v>
      </c>
      <c r="C20" s="166">
        <v>37</v>
      </c>
      <c r="D20" s="166">
        <v>21</v>
      </c>
      <c r="E20" s="38">
        <f t="shared" si="0"/>
        <v>56.756756756756758</v>
      </c>
      <c r="F20" s="167">
        <v>5</v>
      </c>
      <c r="G20" s="167">
        <v>1</v>
      </c>
      <c r="H20" s="169">
        <f t="shared" si="1"/>
        <v>20</v>
      </c>
      <c r="I20" s="166">
        <v>0</v>
      </c>
      <c r="J20" s="166">
        <v>0</v>
      </c>
      <c r="K20" s="169"/>
      <c r="L20" s="167">
        <v>0</v>
      </c>
      <c r="M20" s="167">
        <v>0</v>
      </c>
      <c r="N20" s="169"/>
      <c r="O20" s="179">
        <v>33</v>
      </c>
      <c r="P20" s="42">
        <v>14</v>
      </c>
      <c r="Q20" s="169">
        <f t="shared" si="4"/>
        <v>42.424242424242422</v>
      </c>
      <c r="R20" s="168">
        <v>4</v>
      </c>
      <c r="S20" s="166">
        <v>13</v>
      </c>
      <c r="T20" s="177">
        <v>4</v>
      </c>
      <c r="U20" s="169">
        <f t="shared" si="5"/>
        <v>30.76923076923077</v>
      </c>
      <c r="V20" s="166">
        <v>13</v>
      </c>
      <c r="W20" s="178">
        <v>4</v>
      </c>
      <c r="X20" s="171">
        <f t="shared" si="6"/>
        <v>30.76923076923077</v>
      </c>
      <c r="Y20" s="43"/>
    </row>
    <row r="21" spans="1:25" ht="16.5" customHeight="1">
      <c r="A21" s="41" t="s">
        <v>31</v>
      </c>
      <c r="B21" s="195">
        <v>4</v>
      </c>
      <c r="C21" s="166">
        <v>16</v>
      </c>
      <c r="D21" s="166">
        <v>4</v>
      </c>
      <c r="E21" s="38">
        <f t="shared" si="0"/>
        <v>25</v>
      </c>
      <c r="F21" s="167">
        <v>1</v>
      </c>
      <c r="G21" s="167">
        <v>1</v>
      </c>
      <c r="H21" s="169">
        <f t="shared" si="1"/>
        <v>100</v>
      </c>
      <c r="I21" s="166">
        <v>0</v>
      </c>
      <c r="J21" s="166">
        <v>0</v>
      </c>
      <c r="K21" s="169"/>
      <c r="L21" s="167">
        <v>1</v>
      </c>
      <c r="M21" s="167">
        <v>0</v>
      </c>
      <c r="N21" s="169">
        <f t="shared" si="3"/>
        <v>0</v>
      </c>
      <c r="O21" s="179">
        <v>16</v>
      </c>
      <c r="P21" s="42">
        <v>3</v>
      </c>
      <c r="Q21" s="169">
        <f t="shared" si="4"/>
        <v>18.75</v>
      </c>
      <c r="R21" s="168">
        <v>0</v>
      </c>
      <c r="S21" s="166">
        <v>8</v>
      </c>
      <c r="T21" s="177">
        <v>0</v>
      </c>
      <c r="U21" s="169">
        <f t="shared" si="5"/>
        <v>0</v>
      </c>
      <c r="V21" s="166">
        <v>8</v>
      </c>
      <c r="W21" s="178">
        <v>0</v>
      </c>
      <c r="X21" s="171">
        <f t="shared" si="6"/>
        <v>0</v>
      </c>
      <c r="Y21" s="43"/>
    </row>
    <row r="22" spans="1:25" ht="16.5" customHeight="1">
      <c r="A22" s="41" t="s">
        <v>32</v>
      </c>
      <c r="B22" s="195">
        <v>30</v>
      </c>
      <c r="C22" s="166">
        <v>44</v>
      </c>
      <c r="D22" s="166">
        <v>30</v>
      </c>
      <c r="E22" s="38">
        <f t="shared" si="0"/>
        <v>68.181818181818173</v>
      </c>
      <c r="F22" s="167">
        <v>9</v>
      </c>
      <c r="G22" s="167">
        <v>6</v>
      </c>
      <c r="H22" s="169">
        <f t="shared" si="1"/>
        <v>66.666666666666657</v>
      </c>
      <c r="I22" s="166">
        <v>1</v>
      </c>
      <c r="J22" s="166">
        <v>1</v>
      </c>
      <c r="K22" s="169">
        <f t="shared" si="2"/>
        <v>100</v>
      </c>
      <c r="L22" s="167">
        <v>5</v>
      </c>
      <c r="M22" s="167">
        <v>1</v>
      </c>
      <c r="N22" s="169">
        <f t="shared" si="3"/>
        <v>20</v>
      </c>
      <c r="O22" s="179">
        <v>36</v>
      </c>
      <c r="P22" s="42">
        <v>26</v>
      </c>
      <c r="Q22" s="169">
        <f t="shared" si="4"/>
        <v>72.222222222222214</v>
      </c>
      <c r="R22" s="168">
        <v>3</v>
      </c>
      <c r="S22" s="166">
        <v>20</v>
      </c>
      <c r="T22" s="177">
        <v>3</v>
      </c>
      <c r="U22" s="169">
        <f t="shared" si="5"/>
        <v>15</v>
      </c>
      <c r="V22" s="166">
        <v>20</v>
      </c>
      <c r="W22" s="178">
        <v>3</v>
      </c>
      <c r="X22" s="171">
        <f t="shared" si="6"/>
        <v>15</v>
      </c>
      <c r="Y22" s="43"/>
    </row>
    <row r="23" spans="1:25" ht="16.5" customHeight="1">
      <c r="A23" s="41" t="s">
        <v>33</v>
      </c>
      <c r="B23" s="195">
        <v>16</v>
      </c>
      <c r="C23" s="166">
        <v>32</v>
      </c>
      <c r="D23" s="166">
        <v>16</v>
      </c>
      <c r="E23" s="38">
        <f t="shared" si="0"/>
        <v>50</v>
      </c>
      <c r="F23" s="167">
        <v>11</v>
      </c>
      <c r="G23" s="167">
        <v>2</v>
      </c>
      <c r="H23" s="169">
        <f t="shared" si="1"/>
        <v>18.181818181818183</v>
      </c>
      <c r="I23" s="166">
        <v>0</v>
      </c>
      <c r="J23" s="166">
        <v>0</v>
      </c>
      <c r="K23" s="169"/>
      <c r="L23" s="167">
        <v>0</v>
      </c>
      <c r="M23" s="167">
        <v>0</v>
      </c>
      <c r="N23" s="169"/>
      <c r="O23" s="179">
        <v>25</v>
      </c>
      <c r="P23" s="42">
        <v>16</v>
      </c>
      <c r="Q23" s="169">
        <f t="shared" si="4"/>
        <v>64</v>
      </c>
      <c r="R23" s="168">
        <v>0</v>
      </c>
      <c r="S23" s="166">
        <v>9</v>
      </c>
      <c r="T23" s="177">
        <v>0</v>
      </c>
      <c r="U23" s="169">
        <f t="shared" si="5"/>
        <v>0</v>
      </c>
      <c r="V23" s="166">
        <v>7</v>
      </c>
      <c r="W23" s="178">
        <v>0</v>
      </c>
      <c r="X23" s="171">
        <f t="shared" si="6"/>
        <v>0</v>
      </c>
      <c r="Y23" s="43"/>
    </row>
    <row r="24" spans="1:25" ht="16.5" customHeight="1">
      <c r="A24" s="41" t="s">
        <v>34</v>
      </c>
      <c r="B24" s="195">
        <v>11</v>
      </c>
      <c r="C24" s="166">
        <v>22</v>
      </c>
      <c r="D24" s="166">
        <v>11</v>
      </c>
      <c r="E24" s="38">
        <f t="shared" si="0"/>
        <v>50</v>
      </c>
      <c r="F24" s="167">
        <v>3</v>
      </c>
      <c r="G24" s="167">
        <v>2</v>
      </c>
      <c r="H24" s="169">
        <f t="shared" si="1"/>
        <v>66.666666666666657</v>
      </c>
      <c r="I24" s="166">
        <v>0</v>
      </c>
      <c r="J24" s="166">
        <v>0</v>
      </c>
      <c r="K24" s="169"/>
      <c r="L24" s="167">
        <v>0</v>
      </c>
      <c r="M24" s="167">
        <v>0</v>
      </c>
      <c r="N24" s="169"/>
      <c r="O24" s="179">
        <v>17</v>
      </c>
      <c r="P24" s="42">
        <v>7</v>
      </c>
      <c r="Q24" s="169">
        <f t="shared" si="4"/>
        <v>41.17647058823529</v>
      </c>
      <c r="R24" s="168">
        <v>1</v>
      </c>
      <c r="S24" s="166">
        <v>9</v>
      </c>
      <c r="T24" s="177">
        <v>1</v>
      </c>
      <c r="U24" s="169">
        <f t="shared" si="5"/>
        <v>11.111111111111111</v>
      </c>
      <c r="V24" s="166">
        <v>8</v>
      </c>
      <c r="W24" s="178">
        <v>1</v>
      </c>
      <c r="X24" s="171">
        <f t="shared" si="6"/>
        <v>12.5</v>
      </c>
      <c r="Y24" s="43"/>
    </row>
    <row r="25" spans="1:25" ht="16.5" customHeight="1">
      <c r="A25" s="41" t="s">
        <v>35</v>
      </c>
      <c r="B25" s="195">
        <v>14</v>
      </c>
      <c r="C25" s="166">
        <v>44</v>
      </c>
      <c r="D25" s="166">
        <v>14</v>
      </c>
      <c r="E25" s="38">
        <f t="shared" si="0"/>
        <v>31.818181818181817</v>
      </c>
      <c r="F25" s="167">
        <v>10</v>
      </c>
      <c r="G25" s="167">
        <v>2</v>
      </c>
      <c r="H25" s="169">
        <f t="shared" si="1"/>
        <v>20</v>
      </c>
      <c r="I25" s="166">
        <v>3</v>
      </c>
      <c r="J25" s="166">
        <v>0</v>
      </c>
      <c r="K25" s="169">
        <f t="shared" si="2"/>
        <v>0</v>
      </c>
      <c r="L25" s="167">
        <v>3</v>
      </c>
      <c r="M25" s="167">
        <v>1</v>
      </c>
      <c r="N25" s="169">
        <f t="shared" si="3"/>
        <v>33.333333333333329</v>
      </c>
      <c r="O25" s="179">
        <v>42</v>
      </c>
      <c r="P25" s="42">
        <v>9</v>
      </c>
      <c r="Q25" s="169">
        <f t="shared" si="4"/>
        <v>21.428571428571427</v>
      </c>
      <c r="R25" s="168">
        <v>1</v>
      </c>
      <c r="S25" s="166">
        <v>17</v>
      </c>
      <c r="T25" s="177">
        <v>1</v>
      </c>
      <c r="U25" s="169">
        <f t="shared" si="5"/>
        <v>5.8823529411764701</v>
      </c>
      <c r="V25" s="166">
        <v>16</v>
      </c>
      <c r="W25" s="178">
        <v>1</v>
      </c>
      <c r="X25" s="171">
        <f t="shared" si="6"/>
        <v>6.25</v>
      </c>
      <c r="Y25" s="43"/>
    </row>
    <row r="26" spans="1:25" ht="16.5" customHeight="1">
      <c r="A26" s="41" t="s">
        <v>36</v>
      </c>
      <c r="B26" s="195">
        <v>9</v>
      </c>
      <c r="C26" s="166">
        <v>27</v>
      </c>
      <c r="D26" s="166">
        <v>9</v>
      </c>
      <c r="E26" s="38">
        <f t="shared" si="0"/>
        <v>33.333333333333329</v>
      </c>
      <c r="F26" s="167">
        <v>9</v>
      </c>
      <c r="G26" s="167">
        <v>3</v>
      </c>
      <c r="H26" s="169">
        <f t="shared" si="1"/>
        <v>33.333333333333329</v>
      </c>
      <c r="I26" s="166">
        <v>1</v>
      </c>
      <c r="J26" s="166">
        <v>0</v>
      </c>
      <c r="K26" s="169">
        <f t="shared" si="2"/>
        <v>0</v>
      </c>
      <c r="L26" s="167">
        <v>8</v>
      </c>
      <c r="M26" s="167">
        <v>0</v>
      </c>
      <c r="N26" s="169">
        <f t="shared" si="3"/>
        <v>0</v>
      </c>
      <c r="O26" s="179">
        <v>22</v>
      </c>
      <c r="P26" s="42">
        <v>7</v>
      </c>
      <c r="Q26" s="169">
        <f t="shared" si="4"/>
        <v>31.818181818181817</v>
      </c>
      <c r="R26" s="168">
        <v>1</v>
      </c>
      <c r="S26" s="166">
        <v>10</v>
      </c>
      <c r="T26" s="177">
        <v>1</v>
      </c>
      <c r="U26" s="169">
        <f t="shared" si="5"/>
        <v>10</v>
      </c>
      <c r="V26" s="166">
        <v>10</v>
      </c>
      <c r="W26" s="178">
        <v>1</v>
      </c>
      <c r="X26" s="171">
        <f t="shared" si="6"/>
        <v>10</v>
      </c>
      <c r="Y26" s="43"/>
    </row>
    <row r="27" spans="1:25" ht="16.5" customHeight="1">
      <c r="A27" s="41" t="s">
        <v>37</v>
      </c>
      <c r="B27" s="195">
        <v>16</v>
      </c>
      <c r="C27" s="166">
        <v>30</v>
      </c>
      <c r="D27" s="166">
        <v>15</v>
      </c>
      <c r="E27" s="38">
        <f t="shared" si="0"/>
        <v>50</v>
      </c>
      <c r="F27" s="167">
        <v>10</v>
      </c>
      <c r="G27" s="167">
        <v>4</v>
      </c>
      <c r="H27" s="169">
        <f t="shared" si="1"/>
        <v>40</v>
      </c>
      <c r="I27" s="166">
        <v>0</v>
      </c>
      <c r="J27" s="166">
        <v>1</v>
      </c>
      <c r="K27" s="169">
        <v>0</v>
      </c>
      <c r="L27" s="167">
        <v>1</v>
      </c>
      <c r="M27" s="167">
        <v>1</v>
      </c>
      <c r="N27" s="169">
        <f t="shared" si="3"/>
        <v>100</v>
      </c>
      <c r="O27" s="179">
        <v>26</v>
      </c>
      <c r="P27" s="42">
        <v>14</v>
      </c>
      <c r="Q27" s="169">
        <f t="shared" si="4"/>
        <v>53.846153846153847</v>
      </c>
      <c r="R27" s="168">
        <v>3</v>
      </c>
      <c r="S27" s="166">
        <v>11</v>
      </c>
      <c r="T27" s="177">
        <v>3</v>
      </c>
      <c r="U27" s="169">
        <f t="shared" si="5"/>
        <v>27.27272727272727</v>
      </c>
      <c r="V27" s="166">
        <v>11</v>
      </c>
      <c r="W27" s="178">
        <v>3</v>
      </c>
      <c r="X27" s="171">
        <f t="shared" si="6"/>
        <v>27.27272727272727</v>
      </c>
      <c r="Y27" s="43"/>
    </row>
    <row r="28" spans="1:25" ht="16.5" customHeight="1">
      <c r="A28" s="41" t="s">
        <v>38</v>
      </c>
      <c r="B28" s="195">
        <v>11</v>
      </c>
      <c r="C28" s="166">
        <v>17</v>
      </c>
      <c r="D28" s="166">
        <v>11</v>
      </c>
      <c r="E28" s="38">
        <f t="shared" si="0"/>
        <v>64.705882352941174</v>
      </c>
      <c r="F28" s="167">
        <v>7</v>
      </c>
      <c r="G28" s="167">
        <v>4</v>
      </c>
      <c r="H28" s="169">
        <f t="shared" si="1"/>
        <v>57.142857142857139</v>
      </c>
      <c r="I28" s="166">
        <v>2</v>
      </c>
      <c r="J28" s="166">
        <v>1</v>
      </c>
      <c r="K28" s="169">
        <f t="shared" si="2"/>
        <v>50</v>
      </c>
      <c r="L28" s="167">
        <v>3</v>
      </c>
      <c r="M28" s="167">
        <v>0</v>
      </c>
      <c r="N28" s="169">
        <f t="shared" si="3"/>
        <v>0</v>
      </c>
      <c r="O28" s="179">
        <v>16</v>
      </c>
      <c r="P28" s="42">
        <v>6</v>
      </c>
      <c r="Q28" s="169">
        <f t="shared" si="4"/>
        <v>37.5</v>
      </c>
      <c r="R28" s="168">
        <v>1</v>
      </c>
      <c r="S28" s="166">
        <v>5</v>
      </c>
      <c r="T28" s="177">
        <v>1</v>
      </c>
      <c r="U28" s="169">
        <f t="shared" si="5"/>
        <v>20</v>
      </c>
      <c r="V28" s="166">
        <v>5</v>
      </c>
      <c r="W28" s="178">
        <v>1</v>
      </c>
      <c r="X28" s="171">
        <f t="shared" si="6"/>
        <v>20</v>
      </c>
      <c r="Y28" s="43"/>
    </row>
    <row r="29" spans="1:25" ht="16.5" customHeight="1">
      <c r="A29" s="41" t="s">
        <v>39</v>
      </c>
      <c r="B29" s="195">
        <v>10</v>
      </c>
      <c r="C29" s="166">
        <v>8</v>
      </c>
      <c r="D29" s="166">
        <v>10</v>
      </c>
      <c r="E29" s="38">
        <f t="shared" ref="E29" si="7">D29/C29*100</f>
        <v>125</v>
      </c>
      <c r="F29" s="167">
        <v>1</v>
      </c>
      <c r="G29" s="167">
        <v>3</v>
      </c>
      <c r="H29" s="169">
        <f t="shared" si="1"/>
        <v>300</v>
      </c>
      <c r="I29" s="166">
        <v>0</v>
      </c>
      <c r="J29" s="166">
        <v>0</v>
      </c>
      <c r="K29" s="169"/>
      <c r="L29" s="167">
        <v>1</v>
      </c>
      <c r="M29" s="167">
        <v>0</v>
      </c>
      <c r="N29" s="169">
        <f t="shared" si="3"/>
        <v>0</v>
      </c>
      <c r="O29" s="179">
        <v>7</v>
      </c>
      <c r="P29" s="42">
        <v>8</v>
      </c>
      <c r="Q29" s="169">
        <f t="shared" ref="Q29" si="8">P29/O29*100</f>
        <v>114.28571428571428</v>
      </c>
      <c r="R29" s="168">
        <v>1</v>
      </c>
      <c r="S29" s="166">
        <v>2</v>
      </c>
      <c r="T29" s="177">
        <v>1</v>
      </c>
      <c r="U29" s="169">
        <f t="shared" ref="U29" si="9">T29/S29*100</f>
        <v>50</v>
      </c>
      <c r="V29" s="166">
        <v>2</v>
      </c>
      <c r="W29" s="178">
        <v>0</v>
      </c>
      <c r="X29" s="171">
        <f t="shared" ref="X29" si="10">W29/V29*100</f>
        <v>0</v>
      </c>
      <c r="Y29" s="43"/>
    </row>
    <row r="30" spans="1:25" ht="63" customHeight="1">
      <c r="B30" s="366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211"/>
      <c r="S30" s="211"/>
      <c r="T30" s="211"/>
      <c r="U30" s="211"/>
      <c r="V30" s="211"/>
      <c r="W30" s="211"/>
      <c r="X30" s="211"/>
    </row>
    <row r="35" spans="3:24" ht="409.6" customHeight="1"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</sheetData>
  <mergeCells count="12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V3:X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N8" sqref="N8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26" t="s">
        <v>215</v>
      </c>
      <c r="B1" s="326"/>
      <c r="C1" s="326"/>
      <c r="D1" s="326"/>
      <c r="E1" s="326"/>
    </row>
    <row r="2" spans="1:9" ht="29.25" customHeight="1">
      <c r="A2" s="371" t="s">
        <v>216</v>
      </c>
      <c r="B2" s="371"/>
      <c r="C2" s="371"/>
      <c r="D2" s="371"/>
      <c r="E2" s="371"/>
    </row>
    <row r="3" spans="1:9" s="2" customFormat="1" ht="23.25" customHeight="1">
      <c r="A3" s="319" t="s">
        <v>0</v>
      </c>
      <c r="B3" s="327" t="s">
        <v>131</v>
      </c>
      <c r="C3" s="327" t="s">
        <v>217</v>
      </c>
      <c r="D3" s="345" t="s">
        <v>1</v>
      </c>
      <c r="E3" s="346"/>
    </row>
    <row r="4" spans="1:9" s="2" customFormat="1" ht="27.6">
      <c r="A4" s="320"/>
      <c r="B4" s="328"/>
      <c r="C4" s="328"/>
      <c r="D4" s="3" t="s">
        <v>2</v>
      </c>
      <c r="E4" s="4" t="s">
        <v>218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132</v>
      </c>
      <c r="B6" s="312" t="s">
        <v>109</v>
      </c>
      <c r="C6" s="312">
        <v>2670</v>
      </c>
      <c r="D6" s="197" t="s">
        <v>109</v>
      </c>
      <c r="E6" s="20" t="s">
        <v>109</v>
      </c>
      <c r="I6" s="10"/>
    </row>
    <row r="7" spans="1:9" s="2" customFormat="1" ht="29.25" customHeight="1">
      <c r="A7" s="220" t="s">
        <v>133</v>
      </c>
      <c r="B7" s="312">
        <v>152</v>
      </c>
      <c r="C7" s="312">
        <v>2025</v>
      </c>
      <c r="D7" s="197" t="s">
        <v>148</v>
      </c>
      <c r="E7" s="20">
        <f t="shared" ref="E7:E11" si="0">C7-B7</f>
        <v>1873</v>
      </c>
      <c r="I7" s="10"/>
    </row>
    <row r="8" spans="1:9" s="2" customFormat="1" ht="48.75" customHeight="1">
      <c r="A8" s="11" t="s">
        <v>111</v>
      </c>
      <c r="B8" s="312">
        <v>26</v>
      </c>
      <c r="C8" s="312">
        <v>470</v>
      </c>
      <c r="D8" s="197" t="s">
        <v>149</v>
      </c>
      <c r="E8" s="20">
        <f t="shared" si="0"/>
        <v>444</v>
      </c>
      <c r="I8" s="10"/>
    </row>
    <row r="9" spans="1:9" s="2" customFormat="1" ht="34.5" customHeight="1">
      <c r="A9" s="12" t="s">
        <v>112</v>
      </c>
      <c r="B9" s="312">
        <v>4</v>
      </c>
      <c r="C9" s="312">
        <v>43</v>
      </c>
      <c r="D9" s="197" t="s">
        <v>150</v>
      </c>
      <c r="E9" s="20">
        <f t="shared" si="0"/>
        <v>39</v>
      </c>
      <c r="I9" s="10"/>
    </row>
    <row r="10" spans="1:9" s="2" customFormat="1" ht="48.75" customHeight="1">
      <c r="A10" s="12" t="s">
        <v>77</v>
      </c>
      <c r="B10" s="312">
        <v>7</v>
      </c>
      <c r="C10" s="312">
        <v>31</v>
      </c>
      <c r="D10" s="197" t="s">
        <v>151</v>
      </c>
      <c r="E10" s="20">
        <f t="shared" si="0"/>
        <v>24</v>
      </c>
      <c r="I10" s="10"/>
    </row>
    <row r="11" spans="1:9" s="2" customFormat="1" ht="54.75" customHeight="1">
      <c r="A11" s="12" t="s">
        <v>78</v>
      </c>
      <c r="B11" s="275">
        <v>119</v>
      </c>
      <c r="C11" s="275">
        <v>1926</v>
      </c>
      <c r="D11" s="197" t="s">
        <v>152</v>
      </c>
      <c r="E11" s="20">
        <f t="shared" si="0"/>
        <v>1807</v>
      </c>
      <c r="I11" s="10"/>
    </row>
    <row r="12" spans="1:9" s="2" customFormat="1" ht="12.75" customHeight="1">
      <c r="A12" s="315" t="s">
        <v>9</v>
      </c>
      <c r="B12" s="316"/>
      <c r="C12" s="316"/>
      <c r="D12" s="316"/>
      <c r="E12" s="316"/>
      <c r="I12" s="10"/>
    </row>
    <row r="13" spans="1:9" s="2" customFormat="1" ht="18" customHeight="1">
      <c r="A13" s="317"/>
      <c r="B13" s="318"/>
      <c r="C13" s="318"/>
      <c r="D13" s="318"/>
      <c r="E13" s="318"/>
      <c r="I13" s="10"/>
    </row>
    <row r="14" spans="1:9" s="2" customFormat="1" ht="20.25" customHeight="1">
      <c r="A14" s="319" t="s">
        <v>0</v>
      </c>
      <c r="B14" s="321" t="s">
        <v>113</v>
      </c>
      <c r="C14" s="321" t="s">
        <v>114</v>
      </c>
      <c r="D14" s="345" t="s">
        <v>1</v>
      </c>
      <c r="E14" s="346"/>
      <c r="I14" s="10"/>
    </row>
    <row r="15" spans="1:9" ht="35.25" customHeight="1">
      <c r="A15" s="320"/>
      <c r="B15" s="321"/>
      <c r="C15" s="321"/>
      <c r="D15" s="17" t="s">
        <v>2</v>
      </c>
      <c r="E15" s="4" t="s">
        <v>115</v>
      </c>
      <c r="I15" s="10"/>
    </row>
    <row r="16" spans="1:9" ht="28.5" customHeight="1">
      <c r="A16" s="8" t="s">
        <v>219</v>
      </c>
      <c r="B16" s="313" t="s">
        <v>86</v>
      </c>
      <c r="C16" s="275">
        <v>1357</v>
      </c>
      <c r="D16" s="197" t="s">
        <v>136</v>
      </c>
      <c r="E16" s="197" t="s">
        <v>136</v>
      </c>
      <c r="I16" s="10"/>
    </row>
    <row r="17" spans="1:9" ht="25.5" customHeight="1">
      <c r="A17" s="223" t="s">
        <v>133</v>
      </c>
      <c r="B17" s="275">
        <v>56</v>
      </c>
      <c r="C17" s="275">
        <v>1181</v>
      </c>
      <c r="D17" s="197" t="s">
        <v>153</v>
      </c>
      <c r="E17" s="21">
        <f t="shared" ref="E17:E18" si="1">C17-B17</f>
        <v>1125</v>
      </c>
      <c r="I17" s="10"/>
    </row>
    <row r="18" spans="1:9" ht="30" customHeight="1">
      <c r="A18" s="13" t="s">
        <v>79</v>
      </c>
      <c r="B18" s="275">
        <v>38</v>
      </c>
      <c r="C18" s="275">
        <v>1048</v>
      </c>
      <c r="D18" s="197" t="s">
        <v>154</v>
      </c>
      <c r="E18" s="21">
        <f t="shared" si="1"/>
        <v>1010</v>
      </c>
      <c r="I18" s="10"/>
    </row>
    <row r="19" spans="1:9">
      <c r="A19" s="324" t="s">
        <v>118</v>
      </c>
      <c r="B19" s="324"/>
      <c r="C19" s="324"/>
      <c r="D19" s="324"/>
      <c r="E19" s="324"/>
    </row>
    <row r="20" spans="1:9" ht="30" customHeight="1">
      <c r="A20" s="325"/>
      <c r="B20" s="325"/>
      <c r="C20" s="325"/>
      <c r="D20" s="325"/>
      <c r="E20" s="325"/>
    </row>
    <row r="22" spans="1:9">
      <c r="C22" s="314"/>
    </row>
    <row r="24" spans="1:9">
      <c r="A24" s="314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zoomScale="81" zoomScaleNormal="90" zoomScaleSheetLayoutView="81" workbookViewId="0">
      <selection activeCell="L9" sqref="L9"/>
    </sheetView>
  </sheetViews>
  <sheetFormatPr defaultColWidth="9.109375" defaultRowHeight="13.8"/>
  <cols>
    <col min="1" max="1" width="30.6640625" style="271" customWidth="1"/>
    <col min="2" max="2" width="17.5546875" style="271" customWidth="1"/>
    <col min="3" max="7" width="9.6640625" style="271" customWidth="1"/>
    <col min="8" max="8" width="11.33203125" style="271" customWidth="1"/>
    <col min="9" max="10" width="9.6640625" style="271" customWidth="1"/>
    <col min="11" max="11" width="11.6640625" style="271" customWidth="1"/>
    <col min="12" max="13" width="8" style="271" customWidth="1"/>
    <col min="14" max="14" width="9.88671875" style="271" customWidth="1"/>
    <col min="15" max="15" width="8.33203125" style="271" customWidth="1"/>
    <col min="16" max="16" width="8.109375" style="271" customWidth="1"/>
    <col min="17" max="17" width="10" style="271" customWidth="1"/>
    <col min="18" max="18" width="15" style="271" customWidth="1"/>
    <col min="19" max="20" width="8.88671875" style="271" customWidth="1"/>
    <col min="21" max="21" width="8.6640625" style="271" customWidth="1"/>
    <col min="22" max="22" width="8.109375" style="271" customWidth="1"/>
    <col min="23" max="16384" width="9.109375" style="271"/>
  </cols>
  <sheetData>
    <row r="1" spans="1:24" s="225" customFormat="1" ht="57.75" customHeight="1">
      <c r="A1" s="298" t="s">
        <v>137</v>
      </c>
      <c r="B1" s="374" t="s">
        <v>147</v>
      </c>
      <c r="C1" s="374"/>
      <c r="D1" s="374"/>
      <c r="E1" s="374"/>
      <c r="F1" s="374"/>
      <c r="G1" s="374"/>
      <c r="H1" s="374"/>
      <c r="I1" s="374"/>
      <c r="J1" s="374"/>
      <c r="K1" s="374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24" s="228" customFormat="1" ht="14.25" customHeight="1">
      <c r="A2" s="226"/>
      <c r="B2" s="226"/>
      <c r="C2" s="226"/>
      <c r="D2" s="226"/>
      <c r="E2" s="226"/>
      <c r="F2" s="226"/>
      <c r="G2" s="227"/>
      <c r="H2" s="226"/>
      <c r="I2" s="226"/>
      <c r="J2" s="226"/>
      <c r="K2" s="281"/>
      <c r="L2" s="226"/>
      <c r="M2" s="227"/>
      <c r="N2" s="226"/>
      <c r="O2" s="230"/>
      <c r="P2" s="280"/>
      <c r="Q2" s="230"/>
      <c r="R2" s="230"/>
      <c r="T2" s="230"/>
      <c r="U2" s="281"/>
      <c r="V2" s="281"/>
      <c r="W2" s="282"/>
      <c r="X2" s="281" t="s">
        <v>13</v>
      </c>
    </row>
    <row r="3" spans="1:24" s="234" customFormat="1" ht="60" customHeight="1">
      <c r="A3" s="340"/>
      <c r="B3" s="283" t="s">
        <v>120</v>
      </c>
      <c r="C3" s="329" t="s">
        <v>17</v>
      </c>
      <c r="D3" s="329"/>
      <c r="E3" s="329"/>
      <c r="F3" s="329" t="s">
        <v>121</v>
      </c>
      <c r="G3" s="329"/>
      <c r="H3" s="329"/>
      <c r="I3" s="329" t="s">
        <v>122</v>
      </c>
      <c r="J3" s="329"/>
      <c r="K3" s="329"/>
      <c r="L3" s="329" t="s">
        <v>123</v>
      </c>
      <c r="M3" s="329"/>
      <c r="N3" s="329"/>
      <c r="O3" s="336" t="s">
        <v>14</v>
      </c>
      <c r="P3" s="337"/>
      <c r="Q3" s="338"/>
      <c r="R3" s="299" t="s">
        <v>124</v>
      </c>
      <c r="S3" s="329" t="s">
        <v>125</v>
      </c>
      <c r="T3" s="329"/>
      <c r="U3" s="329"/>
      <c r="V3" s="329" t="s">
        <v>139</v>
      </c>
      <c r="W3" s="329"/>
      <c r="X3" s="329"/>
    </row>
    <row r="4" spans="1:24" s="302" customFormat="1" ht="26.25" customHeight="1">
      <c r="A4" s="341"/>
      <c r="B4" s="300" t="s">
        <v>84</v>
      </c>
      <c r="C4" s="300" t="s">
        <v>18</v>
      </c>
      <c r="D4" s="300" t="s">
        <v>84</v>
      </c>
      <c r="E4" s="301" t="s">
        <v>2</v>
      </c>
      <c r="F4" s="300" t="s">
        <v>18</v>
      </c>
      <c r="G4" s="300" t="s">
        <v>84</v>
      </c>
      <c r="H4" s="301" t="s">
        <v>2</v>
      </c>
      <c r="I4" s="300" t="s">
        <v>18</v>
      </c>
      <c r="J4" s="300" t="s">
        <v>84</v>
      </c>
      <c r="K4" s="301" t="s">
        <v>2</v>
      </c>
      <c r="L4" s="300" t="s">
        <v>18</v>
      </c>
      <c r="M4" s="300" t="s">
        <v>84</v>
      </c>
      <c r="N4" s="301" t="s">
        <v>2</v>
      </c>
      <c r="O4" s="300" t="s">
        <v>18</v>
      </c>
      <c r="P4" s="300" t="s">
        <v>84</v>
      </c>
      <c r="Q4" s="301" t="s">
        <v>2</v>
      </c>
      <c r="R4" s="300" t="s">
        <v>84</v>
      </c>
      <c r="S4" s="300" t="s">
        <v>18</v>
      </c>
      <c r="T4" s="300" t="s">
        <v>84</v>
      </c>
      <c r="U4" s="301" t="s">
        <v>2</v>
      </c>
      <c r="V4" s="300" t="s">
        <v>18</v>
      </c>
      <c r="W4" s="237" t="s">
        <v>84</v>
      </c>
      <c r="X4" s="301" t="s">
        <v>2</v>
      </c>
    </row>
    <row r="5" spans="1:24" s="290" customFormat="1" ht="11.25" customHeight="1">
      <c r="A5" s="287" t="s">
        <v>3</v>
      </c>
      <c r="B5" s="288">
        <v>1</v>
      </c>
      <c r="C5" s="288">
        <v>2</v>
      </c>
      <c r="D5" s="288">
        <v>3</v>
      </c>
      <c r="E5" s="288">
        <v>4</v>
      </c>
      <c r="F5" s="288">
        <v>5</v>
      </c>
      <c r="G5" s="289">
        <v>6</v>
      </c>
      <c r="H5" s="288">
        <v>7</v>
      </c>
      <c r="I5" s="288">
        <v>8</v>
      </c>
      <c r="J5" s="288">
        <v>9</v>
      </c>
      <c r="K5" s="288">
        <v>10</v>
      </c>
      <c r="L5" s="288">
        <v>11</v>
      </c>
      <c r="M5" s="289">
        <v>12</v>
      </c>
      <c r="N5" s="288">
        <v>13</v>
      </c>
      <c r="O5" s="288">
        <v>14</v>
      </c>
      <c r="P5" s="289">
        <v>15</v>
      </c>
      <c r="Q5" s="288">
        <v>16</v>
      </c>
      <c r="R5" s="288">
        <v>17</v>
      </c>
      <c r="S5" s="288">
        <v>18</v>
      </c>
      <c r="T5" s="288">
        <v>19</v>
      </c>
      <c r="U5" s="288">
        <v>20</v>
      </c>
      <c r="V5" s="288">
        <v>21</v>
      </c>
      <c r="W5" s="289">
        <v>22</v>
      </c>
      <c r="X5" s="288">
        <v>23</v>
      </c>
    </row>
    <row r="6" spans="1:24" s="251" customFormat="1" ht="16.5" customHeight="1">
      <c r="A6" s="245" t="s">
        <v>16</v>
      </c>
      <c r="B6" s="303">
        <f>SUM(B7:B27)</f>
        <v>2670</v>
      </c>
      <c r="C6" s="246">
        <f>SUM(C7:C27)</f>
        <v>152</v>
      </c>
      <c r="D6" s="246">
        <f>SUM(D7:D27)</f>
        <v>2025</v>
      </c>
      <c r="E6" s="248" t="s">
        <v>148</v>
      </c>
      <c r="F6" s="246">
        <f>SUM(F7:F27)</f>
        <v>26</v>
      </c>
      <c r="G6" s="247">
        <f>SUM(G7:G27)</f>
        <v>470</v>
      </c>
      <c r="H6" s="248" t="s">
        <v>149</v>
      </c>
      <c r="I6" s="246">
        <f>SUM(I7:I27)</f>
        <v>4</v>
      </c>
      <c r="J6" s="246">
        <f>SUM(J7:J27)</f>
        <v>43</v>
      </c>
      <c r="K6" s="248" t="s">
        <v>150</v>
      </c>
      <c r="L6" s="246">
        <f>SUM(L7:L27)</f>
        <v>7</v>
      </c>
      <c r="M6" s="247">
        <f>SUM(M7:M27)</f>
        <v>31</v>
      </c>
      <c r="N6" s="248" t="s">
        <v>151</v>
      </c>
      <c r="O6" s="246">
        <f>SUM(O7:O27)</f>
        <v>119</v>
      </c>
      <c r="P6" s="247">
        <f>SUM(P7:P27)</f>
        <v>1926</v>
      </c>
      <c r="Q6" s="248" t="s">
        <v>152</v>
      </c>
      <c r="R6" s="246">
        <f>SUM(R7:R27)</f>
        <v>1357</v>
      </c>
      <c r="S6" s="246">
        <f>SUM(S7:S27)</f>
        <v>56</v>
      </c>
      <c r="T6" s="246">
        <f>SUM(T7:T27)</f>
        <v>1181</v>
      </c>
      <c r="U6" s="248" t="s">
        <v>153</v>
      </c>
      <c r="V6" s="246">
        <f>SUM(V7:V27)</f>
        <v>38</v>
      </c>
      <c r="W6" s="247">
        <f>SUM(W7:W27)</f>
        <v>1048</v>
      </c>
      <c r="X6" s="248" t="s">
        <v>154</v>
      </c>
    </row>
    <row r="7" spans="1:24" s="252" customFormat="1" ht="28.5" customHeight="1">
      <c r="A7" s="291" t="s">
        <v>19</v>
      </c>
      <c r="B7" s="254">
        <v>874</v>
      </c>
      <c r="C7" s="254">
        <v>37</v>
      </c>
      <c r="D7" s="292">
        <v>552</v>
      </c>
      <c r="E7" s="248" t="s">
        <v>155</v>
      </c>
      <c r="F7" s="254">
        <v>13</v>
      </c>
      <c r="G7" s="255">
        <v>212</v>
      </c>
      <c r="H7" s="248" t="s">
        <v>156</v>
      </c>
      <c r="I7" s="254">
        <v>3</v>
      </c>
      <c r="J7" s="304">
        <v>17</v>
      </c>
      <c r="K7" s="248" t="s">
        <v>157</v>
      </c>
      <c r="L7" s="254">
        <v>0</v>
      </c>
      <c r="M7" s="255">
        <v>5</v>
      </c>
      <c r="N7" s="248" t="s">
        <v>85</v>
      </c>
      <c r="O7" s="254">
        <v>29</v>
      </c>
      <c r="P7" s="255">
        <v>485</v>
      </c>
      <c r="Q7" s="248" t="s">
        <v>158</v>
      </c>
      <c r="R7" s="254">
        <v>321</v>
      </c>
      <c r="S7" s="254">
        <v>12</v>
      </c>
      <c r="T7" s="305">
        <v>239</v>
      </c>
      <c r="U7" s="248" t="s">
        <v>159</v>
      </c>
      <c r="V7" s="254">
        <v>10</v>
      </c>
      <c r="W7" s="255">
        <v>204</v>
      </c>
      <c r="X7" s="248" t="s">
        <v>160</v>
      </c>
    </row>
    <row r="8" spans="1:24" s="260" customFormat="1" ht="31.5" customHeight="1">
      <c r="A8" s="291" t="s">
        <v>20</v>
      </c>
      <c r="B8" s="254">
        <v>373</v>
      </c>
      <c r="C8" s="254">
        <v>28</v>
      </c>
      <c r="D8" s="292">
        <v>350</v>
      </c>
      <c r="E8" s="248" t="s">
        <v>161</v>
      </c>
      <c r="F8" s="254">
        <v>3</v>
      </c>
      <c r="G8" s="255">
        <v>33</v>
      </c>
      <c r="H8" s="248" t="s">
        <v>162</v>
      </c>
      <c r="I8" s="254">
        <v>0</v>
      </c>
      <c r="J8" s="254">
        <v>2</v>
      </c>
      <c r="K8" s="248" t="s">
        <v>85</v>
      </c>
      <c r="L8" s="254">
        <v>2</v>
      </c>
      <c r="M8" s="255">
        <v>2</v>
      </c>
      <c r="N8" s="248">
        <f t="shared" ref="N8:N23" si="0">M8/L8*100</f>
        <v>100</v>
      </c>
      <c r="O8" s="254">
        <v>14</v>
      </c>
      <c r="P8" s="255">
        <v>347</v>
      </c>
      <c r="Q8" s="248" t="s">
        <v>163</v>
      </c>
      <c r="R8" s="254">
        <v>238</v>
      </c>
      <c r="S8" s="254">
        <v>12</v>
      </c>
      <c r="T8" s="305">
        <v>228</v>
      </c>
      <c r="U8" s="248" t="s">
        <v>164</v>
      </c>
      <c r="V8" s="254">
        <v>6</v>
      </c>
      <c r="W8" s="255">
        <v>211</v>
      </c>
      <c r="X8" s="248" t="s">
        <v>165</v>
      </c>
    </row>
    <row r="9" spans="1:24" s="252" customFormat="1" ht="16.5" customHeight="1">
      <c r="A9" s="270" t="s">
        <v>21</v>
      </c>
      <c r="B9" s="306">
        <v>206</v>
      </c>
      <c r="C9" s="254">
        <v>10</v>
      </c>
      <c r="D9" s="292">
        <v>145</v>
      </c>
      <c r="E9" s="248" t="s">
        <v>166</v>
      </c>
      <c r="F9" s="254">
        <v>0</v>
      </c>
      <c r="G9" s="255">
        <v>27</v>
      </c>
      <c r="H9" s="248" t="s">
        <v>85</v>
      </c>
      <c r="I9" s="254">
        <v>0</v>
      </c>
      <c r="J9" s="254">
        <v>3</v>
      </c>
      <c r="K9" s="248" t="s">
        <v>85</v>
      </c>
      <c r="L9" s="254">
        <v>1</v>
      </c>
      <c r="M9" s="255">
        <v>1</v>
      </c>
      <c r="N9" s="248">
        <f t="shared" si="0"/>
        <v>100</v>
      </c>
      <c r="O9" s="254">
        <v>10</v>
      </c>
      <c r="P9" s="255">
        <v>144</v>
      </c>
      <c r="Q9" s="248" t="s">
        <v>167</v>
      </c>
      <c r="R9" s="254">
        <v>108</v>
      </c>
      <c r="S9" s="254">
        <v>4</v>
      </c>
      <c r="T9" s="306">
        <v>95</v>
      </c>
      <c r="U9" s="248" t="s">
        <v>168</v>
      </c>
      <c r="V9" s="254">
        <v>2</v>
      </c>
      <c r="W9" s="255">
        <v>80</v>
      </c>
      <c r="X9" s="248" t="s">
        <v>169</v>
      </c>
    </row>
    <row r="10" spans="1:24" s="252" customFormat="1" ht="16.5" customHeight="1">
      <c r="A10" s="270" t="s">
        <v>22</v>
      </c>
      <c r="B10" s="306">
        <v>239</v>
      </c>
      <c r="C10" s="254">
        <v>21</v>
      </c>
      <c r="D10" s="292">
        <v>151</v>
      </c>
      <c r="E10" s="248" t="s">
        <v>170</v>
      </c>
      <c r="F10" s="254">
        <v>2</v>
      </c>
      <c r="G10" s="255">
        <v>56</v>
      </c>
      <c r="H10" s="248" t="s">
        <v>171</v>
      </c>
      <c r="I10" s="254">
        <v>0</v>
      </c>
      <c r="J10" s="254">
        <v>6</v>
      </c>
      <c r="K10" s="248" t="s">
        <v>85</v>
      </c>
      <c r="L10" s="254">
        <v>1</v>
      </c>
      <c r="M10" s="255">
        <v>1</v>
      </c>
      <c r="N10" s="248">
        <f t="shared" si="0"/>
        <v>100</v>
      </c>
      <c r="O10" s="254">
        <v>18</v>
      </c>
      <c r="P10" s="255">
        <v>145</v>
      </c>
      <c r="Q10" s="248" t="s">
        <v>172</v>
      </c>
      <c r="R10" s="254">
        <v>131</v>
      </c>
      <c r="S10" s="254">
        <v>7</v>
      </c>
      <c r="T10" s="306">
        <v>97</v>
      </c>
      <c r="U10" s="248" t="s">
        <v>173</v>
      </c>
      <c r="V10" s="254">
        <v>5</v>
      </c>
      <c r="W10" s="255">
        <v>86</v>
      </c>
      <c r="X10" s="248" t="s">
        <v>174</v>
      </c>
    </row>
    <row r="11" spans="1:24" s="252" customFormat="1" ht="16.5" customHeight="1">
      <c r="A11" s="270" t="s">
        <v>23</v>
      </c>
      <c r="B11" s="306">
        <v>61</v>
      </c>
      <c r="C11" s="254">
        <v>3</v>
      </c>
      <c r="D11" s="292">
        <v>53</v>
      </c>
      <c r="E11" s="248" t="s">
        <v>175</v>
      </c>
      <c r="F11" s="254">
        <v>0</v>
      </c>
      <c r="G11" s="255">
        <v>9</v>
      </c>
      <c r="H11" s="248" t="s">
        <v>85</v>
      </c>
      <c r="I11" s="254">
        <v>0</v>
      </c>
      <c r="J11" s="254">
        <v>0</v>
      </c>
      <c r="K11" s="248">
        <v>0</v>
      </c>
      <c r="L11" s="254">
        <v>0</v>
      </c>
      <c r="M11" s="255">
        <v>2</v>
      </c>
      <c r="N11" s="248" t="s">
        <v>85</v>
      </c>
      <c r="O11" s="254">
        <v>3</v>
      </c>
      <c r="P11" s="255">
        <v>53</v>
      </c>
      <c r="Q11" s="248" t="s">
        <v>175</v>
      </c>
      <c r="R11" s="254">
        <v>40</v>
      </c>
      <c r="S11" s="254">
        <v>1</v>
      </c>
      <c r="T11" s="306">
        <v>35</v>
      </c>
      <c r="U11" s="248" t="s">
        <v>176</v>
      </c>
      <c r="V11" s="254">
        <v>1</v>
      </c>
      <c r="W11" s="255">
        <v>30</v>
      </c>
      <c r="X11" s="248" t="s">
        <v>177</v>
      </c>
    </row>
    <row r="12" spans="1:24" s="311" customFormat="1" ht="16.5" customHeight="1">
      <c r="A12" s="307" t="s">
        <v>24</v>
      </c>
      <c r="B12" s="306">
        <v>33</v>
      </c>
      <c r="C12" s="304">
        <v>0</v>
      </c>
      <c r="D12" s="308">
        <v>32</v>
      </c>
      <c r="E12" s="248" t="s">
        <v>85</v>
      </c>
      <c r="F12" s="304">
        <v>0</v>
      </c>
      <c r="G12" s="309">
        <v>8</v>
      </c>
      <c r="H12" s="248" t="s">
        <v>85</v>
      </c>
      <c r="I12" s="304">
        <v>0</v>
      </c>
      <c r="J12" s="304">
        <v>0</v>
      </c>
      <c r="K12" s="248">
        <v>0</v>
      </c>
      <c r="L12" s="304">
        <v>0</v>
      </c>
      <c r="M12" s="309">
        <v>0</v>
      </c>
      <c r="N12" s="248">
        <v>0</v>
      </c>
      <c r="O12" s="304">
        <v>0</v>
      </c>
      <c r="P12" s="309">
        <v>32</v>
      </c>
      <c r="Q12" s="248" t="s">
        <v>85</v>
      </c>
      <c r="R12" s="254">
        <v>17</v>
      </c>
      <c r="S12" s="304">
        <v>0</v>
      </c>
      <c r="T12" s="310">
        <v>17</v>
      </c>
      <c r="U12" s="248" t="s">
        <v>85</v>
      </c>
      <c r="V12" s="304">
        <v>0</v>
      </c>
      <c r="W12" s="309">
        <v>17</v>
      </c>
      <c r="X12" s="248" t="s">
        <v>85</v>
      </c>
    </row>
    <row r="13" spans="1:24" s="252" customFormat="1" ht="16.5" customHeight="1">
      <c r="A13" s="270" t="s">
        <v>25</v>
      </c>
      <c r="B13" s="306">
        <v>94</v>
      </c>
      <c r="C13" s="254">
        <v>5</v>
      </c>
      <c r="D13" s="292">
        <v>77</v>
      </c>
      <c r="E13" s="248" t="s">
        <v>178</v>
      </c>
      <c r="F13" s="254">
        <v>1</v>
      </c>
      <c r="G13" s="255">
        <v>6</v>
      </c>
      <c r="H13" s="248" t="s">
        <v>179</v>
      </c>
      <c r="I13" s="254">
        <v>0</v>
      </c>
      <c r="J13" s="254">
        <v>1</v>
      </c>
      <c r="K13" s="248" t="s">
        <v>85</v>
      </c>
      <c r="L13" s="254">
        <v>0</v>
      </c>
      <c r="M13" s="255">
        <v>0</v>
      </c>
      <c r="N13" s="248">
        <v>0</v>
      </c>
      <c r="O13" s="254">
        <v>4</v>
      </c>
      <c r="P13" s="255">
        <v>76</v>
      </c>
      <c r="Q13" s="248" t="s">
        <v>164</v>
      </c>
      <c r="R13" s="254">
        <v>50</v>
      </c>
      <c r="S13" s="254">
        <v>1</v>
      </c>
      <c r="T13" s="306">
        <v>46</v>
      </c>
      <c r="U13" s="248" t="s">
        <v>180</v>
      </c>
      <c r="V13" s="254">
        <v>1</v>
      </c>
      <c r="W13" s="255">
        <v>41</v>
      </c>
      <c r="X13" s="248" t="s">
        <v>181</v>
      </c>
    </row>
    <row r="14" spans="1:24" s="252" customFormat="1" ht="16.5" customHeight="1">
      <c r="A14" s="270" t="s">
        <v>26</v>
      </c>
      <c r="B14" s="306">
        <v>60</v>
      </c>
      <c r="C14" s="254">
        <v>2</v>
      </c>
      <c r="D14" s="292">
        <v>56</v>
      </c>
      <c r="E14" s="248" t="s">
        <v>171</v>
      </c>
      <c r="F14" s="254">
        <v>0</v>
      </c>
      <c r="G14" s="255">
        <v>8</v>
      </c>
      <c r="H14" s="248" t="s">
        <v>85</v>
      </c>
      <c r="I14" s="254">
        <v>0</v>
      </c>
      <c r="J14" s="254">
        <v>2</v>
      </c>
      <c r="K14" s="248" t="s">
        <v>85</v>
      </c>
      <c r="L14" s="254">
        <v>0</v>
      </c>
      <c r="M14" s="255">
        <v>0</v>
      </c>
      <c r="N14" s="248">
        <v>0</v>
      </c>
      <c r="O14" s="254">
        <v>2</v>
      </c>
      <c r="P14" s="255">
        <v>56</v>
      </c>
      <c r="Q14" s="248" t="s">
        <v>171</v>
      </c>
      <c r="R14" s="254">
        <v>39</v>
      </c>
      <c r="S14" s="254">
        <v>0</v>
      </c>
      <c r="T14" s="306">
        <v>36</v>
      </c>
      <c r="U14" s="248" t="s">
        <v>85</v>
      </c>
      <c r="V14" s="254">
        <v>0</v>
      </c>
      <c r="W14" s="255">
        <v>35</v>
      </c>
      <c r="X14" s="248" t="s">
        <v>85</v>
      </c>
    </row>
    <row r="15" spans="1:24" s="252" customFormat="1" ht="16.5" customHeight="1">
      <c r="A15" s="270" t="s">
        <v>27</v>
      </c>
      <c r="B15" s="306">
        <v>69</v>
      </c>
      <c r="C15" s="254">
        <v>6</v>
      </c>
      <c r="D15" s="292">
        <v>61</v>
      </c>
      <c r="E15" s="248" t="s">
        <v>182</v>
      </c>
      <c r="F15" s="254">
        <v>1</v>
      </c>
      <c r="G15" s="255">
        <v>8</v>
      </c>
      <c r="H15" s="248" t="s">
        <v>172</v>
      </c>
      <c r="I15" s="254">
        <v>1</v>
      </c>
      <c r="J15" s="254">
        <v>2</v>
      </c>
      <c r="K15" s="248" t="s">
        <v>183</v>
      </c>
      <c r="L15" s="254">
        <v>0</v>
      </c>
      <c r="M15" s="255">
        <v>1</v>
      </c>
      <c r="N15" s="248" t="s">
        <v>85</v>
      </c>
      <c r="O15" s="254">
        <v>4</v>
      </c>
      <c r="P15" s="255">
        <v>55</v>
      </c>
      <c r="Q15" s="248" t="s">
        <v>184</v>
      </c>
      <c r="R15" s="254">
        <v>46</v>
      </c>
      <c r="S15" s="254">
        <v>3</v>
      </c>
      <c r="T15" s="306">
        <v>43</v>
      </c>
      <c r="U15" s="248" t="s">
        <v>185</v>
      </c>
      <c r="V15" s="254">
        <v>1</v>
      </c>
      <c r="W15" s="255">
        <v>37</v>
      </c>
      <c r="X15" s="248" t="s">
        <v>186</v>
      </c>
    </row>
    <row r="16" spans="1:24" s="252" customFormat="1" ht="16.5" customHeight="1">
      <c r="A16" s="270" t="s">
        <v>28</v>
      </c>
      <c r="B16" s="306">
        <v>85</v>
      </c>
      <c r="C16" s="254">
        <v>2</v>
      </c>
      <c r="D16" s="292">
        <v>54</v>
      </c>
      <c r="E16" s="248" t="s">
        <v>187</v>
      </c>
      <c r="F16" s="254">
        <v>0</v>
      </c>
      <c r="G16" s="255">
        <v>25</v>
      </c>
      <c r="H16" s="248" t="s">
        <v>85</v>
      </c>
      <c r="I16" s="254">
        <v>0</v>
      </c>
      <c r="J16" s="254">
        <v>7</v>
      </c>
      <c r="K16" s="248" t="s">
        <v>85</v>
      </c>
      <c r="L16" s="254">
        <v>0</v>
      </c>
      <c r="M16" s="255">
        <v>0</v>
      </c>
      <c r="N16" s="248">
        <v>0</v>
      </c>
      <c r="O16" s="254">
        <v>1</v>
      </c>
      <c r="P16" s="255">
        <v>53</v>
      </c>
      <c r="Q16" s="248" t="s">
        <v>188</v>
      </c>
      <c r="R16" s="254">
        <v>44</v>
      </c>
      <c r="S16" s="254">
        <v>1</v>
      </c>
      <c r="T16" s="306">
        <v>37</v>
      </c>
      <c r="U16" s="248" t="s">
        <v>186</v>
      </c>
      <c r="V16" s="254">
        <v>1</v>
      </c>
      <c r="W16" s="255">
        <v>34</v>
      </c>
      <c r="X16" s="248" t="s">
        <v>189</v>
      </c>
    </row>
    <row r="17" spans="1:24" s="311" customFormat="1" ht="16.5" customHeight="1">
      <c r="A17" s="307" t="s">
        <v>29</v>
      </c>
      <c r="B17" s="306">
        <v>23</v>
      </c>
      <c r="C17" s="304">
        <v>0</v>
      </c>
      <c r="D17" s="308">
        <v>19</v>
      </c>
      <c r="E17" s="248" t="s">
        <v>85</v>
      </c>
      <c r="F17" s="304">
        <v>0</v>
      </c>
      <c r="G17" s="309">
        <v>4</v>
      </c>
      <c r="H17" s="248" t="s">
        <v>85</v>
      </c>
      <c r="I17" s="304">
        <v>0</v>
      </c>
      <c r="J17" s="304">
        <v>1</v>
      </c>
      <c r="K17" s="248" t="s">
        <v>85</v>
      </c>
      <c r="L17" s="304">
        <v>0</v>
      </c>
      <c r="M17" s="309">
        <v>0</v>
      </c>
      <c r="N17" s="248">
        <v>0</v>
      </c>
      <c r="O17" s="304">
        <v>0</v>
      </c>
      <c r="P17" s="309">
        <v>19</v>
      </c>
      <c r="Q17" s="248" t="s">
        <v>85</v>
      </c>
      <c r="R17" s="254">
        <v>16</v>
      </c>
      <c r="S17" s="304">
        <v>0</v>
      </c>
      <c r="T17" s="310">
        <v>15</v>
      </c>
      <c r="U17" s="248" t="s">
        <v>85</v>
      </c>
      <c r="V17" s="304">
        <v>0</v>
      </c>
      <c r="W17" s="309">
        <v>14</v>
      </c>
      <c r="X17" s="248" t="s">
        <v>85</v>
      </c>
    </row>
    <row r="18" spans="1:24" s="252" customFormat="1" ht="16.5" customHeight="1">
      <c r="A18" s="270" t="s">
        <v>30</v>
      </c>
      <c r="B18" s="306">
        <v>105</v>
      </c>
      <c r="C18" s="254">
        <v>6</v>
      </c>
      <c r="D18" s="292">
        <v>98</v>
      </c>
      <c r="E18" s="248" t="s">
        <v>156</v>
      </c>
      <c r="F18" s="254">
        <v>2</v>
      </c>
      <c r="G18" s="255">
        <v>11</v>
      </c>
      <c r="H18" s="248" t="s">
        <v>190</v>
      </c>
      <c r="I18" s="254">
        <v>0</v>
      </c>
      <c r="J18" s="254">
        <v>1</v>
      </c>
      <c r="K18" s="248" t="s">
        <v>85</v>
      </c>
      <c r="L18" s="254">
        <v>1</v>
      </c>
      <c r="M18" s="255">
        <v>0</v>
      </c>
      <c r="N18" s="248">
        <f t="shared" si="0"/>
        <v>0</v>
      </c>
      <c r="O18" s="254">
        <v>6</v>
      </c>
      <c r="P18" s="255">
        <v>93</v>
      </c>
      <c r="Q18" s="248" t="s">
        <v>191</v>
      </c>
      <c r="R18" s="254">
        <v>66</v>
      </c>
      <c r="S18" s="254">
        <v>3</v>
      </c>
      <c r="T18" s="306">
        <v>66</v>
      </c>
      <c r="U18" s="248" t="s">
        <v>192</v>
      </c>
      <c r="V18" s="254">
        <v>2</v>
      </c>
      <c r="W18" s="255">
        <v>59</v>
      </c>
      <c r="X18" s="248" t="s">
        <v>193</v>
      </c>
    </row>
    <row r="19" spans="1:24" s="252" customFormat="1" ht="16.5" customHeight="1">
      <c r="A19" s="270" t="s">
        <v>31</v>
      </c>
      <c r="B19" s="306">
        <v>25</v>
      </c>
      <c r="C19" s="254">
        <v>4</v>
      </c>
      <c r="D19" s="292">
        <v>23</v>
      </c>
      <c r="E19" s="248" t="s">
        <v>157</v>
      </c>
      <c r="F19" s="254">
        <v>1</v>
      </c>
      <c r="G19" s="255">
        <v>5</v>
      </c>
      <c r="H19" s="248" t="s">
        <v>194</v>
      </c>
      <c r="I19" s="254">
        <v>0</v>
      </c>
      <c r="J19" s="254">
        <v>0</v>
      </c>
      <c r="K19" s="248">
        <v>0</v>
      </c>
      <c r="L19" s="254">
        <v>0</v>
      </c>
      <c r="M19" s="255">
        <v>5</v>
      </c>
      <c r="N19" s="248" t="s">
        <v>85</v>
      </c>
      <c r="O19" s="254">
        <v>4</v>
      </c>
      <c r="P19" s="255">
        <v>22</v>
      </c>
      <c r="Q19" s="248" t="s">
        <v>190</v>
      </c>
      <c r="R19" s="254">
        <v>12</v>
      </c>
      <c r="S19" s="254">
        <v>1</v>
      </c>
      <c r="T19" s="306">
        <v>12</v>
      </c>
      <c r="U19" s="248" t="s">
        <v>195</v>
      </c>
      <c r="V19" s="254">
        <v>0</v>
      </c>
      <c r="W19" s="255">
        <v>11</v>
      </c>
      <c r="X19" s="248" t="s">
        <v>85</v>
      </c>
    </row>
    <row r="20" spans="1:24" s="252" customFormat="1" ht="16.5" customHeight="1">
      <c r="A20" s="270" t="s">
        <v>32</v>
      </c>
      <c r="B20" s="306">
        <v>65</v>
      </c>
      <c r="C20" s="254">
        <v>2</v>
      </c>
      <c r="D20" s="292">
        <v>51</v>
      </c>
      <c r="E20" s="248" t="s">
        <v>196</v>
      </c>
      <c r="F20" s="254">
        <v>1</v>
      </c>
      <c r="G20" s="255">
        <v>8</v>
      </c>
      <c r="H20" s="248" t="s">
        <v>172</v>
      </c>
      <c r="I20" s="254">
        <v>0</v>
      </c>
      <c r="J20" s="254">
        <v>0</v>
      </c>
      <c r="K20" s="248">
        <v>0</v>
      </c>
      <c r="L20" s="254">
        <v>0</v>
      </c>
      <c r="M20" s="255">
        <v>0</v>
      </c>
      <c r="N20" s="248">
        <v>0</v>
      </c>
      <c r="O20" s="254">
        <v>1</v>
      </c>
      <c r="P20" s="255">
        <v>51</v>
      </c>
      <c r="Q20" s="248" t="s">
        <v>197</v>
      </c>
      <c r="R20" s="254">
        <v>39</v>
      </c>
      <c r="S20" s="254">
        <v>0</v>
      </c>
      <c r="T20" s="306">
        <v>37</v>
      </c>
      <c r="U20" s="248" t="s">
        <v>85</v>
      </c>
      <c r="V20" s="254">
        <v>0</v>
      </c>
      <c r="W20" s="255">
        <v>36</v>
      </c>
      <c r="X20" s="248" t="s">
        <v>85</v>
      </c>
    </row>
    <row r="21" spans="1:24" s="252" customFormat="1" ht="16.5" customHeight="1">
      <c r="A21" s="270" t="s">
        <v>33</v>
      </c>
      <c r="B21" s="305">
        <v>67</v>
      </c>
      <c r="C21" s="254">
        <v>7</v>
      </c>
      <c r="D21" s="292">
        <v>54</v>
      </c>
      <c r="E21" s="248" t="s">
        <v>198</v>
      </c>
      <c r="F21" s="254">
        <v>0</v>
      </c>
      <c r="G21" s="255">
        <v>13</v>
      </c>
      <c r="H21" s="248" t="s">
        <v>85</v>
      </c>
      <c r="I21" s="254">
        <v>0</v>
      </c>
      <c r="J21" s="254">
        <v>0</v>
      </c>
      <c r="K21" s="248">
        <v>0</v>
      </c>
      <c r="L21" s="254">
        <v>0</v>
      </c>
      <c r="M21" s="255">
        <v>0</v>
      </c>
      <c r="N21" s="248">
        <v>0</v>
      </c>
      <c r="O21" s="254">
        <v>5</v>
      </c>
      <c r="P21" s="255">
        <v>52</v>
      </c>
      <c r="Q21" s="248" t="s">
        <v>199</v>
      </c>
      <c r="R21" s="254">
        <v>34</v>
      </c>
      <c r="S21" s="254">
        <v>3</v>
      </c>
      <c r="T21" s="306">
        <v>31</v>
      </c>
      <c r="U21" s="248" t="s">
        <v>200</v>
      </c>
      <c r="V21" s="254">
        <v>2</v>
      </c>
      <c r="W21" s="255">
        <v>26</v>
      </c>
      <c r="X21" s="248" t="s">
        <v>201</v>
      </c>
    </row>
    <row r="22" spans="1:24" s="252" customFormat="1" ht="16.5" customHeight="1">
      <c r="A22" s="270" t="s">
        <v>34</v>
      </c>
      <c r="B22" s="306">
        <v>74</v>
      </c>
      <c r="C22" s="254">
        <v>4</v>
      </c>
      <c r="D22" s="292">
        <v>57</v>
      </c>
      <c r="E22" s="248" t="s">
        <v>202</v>
      </c>
      <c r="F22" s="254">
        <v>0</v>
      </c>
      <c r="G22" s="255">
        <v>10</v>
      </c>
      <c r="H22" s="248" t="s">
        <v>85</v>
      </c>
      <c r="I22" s="254">
        <v>0</v>
      </c>
      <c r="J22" s="254">
        <v>0</v>
      </c>
      <c r="K22" s="248">
        <v>0</v>
      </c>
      <c r="L22" s="254">
        <v>0</v>
      </c>
      <c r="M22" s="255">
        <v>5</v>
      </c>
      <c r="N22" s="248" t="s">
        <v>85</v>
      </c>
      <c r="O22" s="254">
        <v>3</v>
      </c>
      <c r="P22" s="255">
        <v>55</v>
      </c>
      <c r="Q22" s="248" t="s">
        <v>203</v>
      </c>
      <c r="R22" s="254">
        <v>30</v>
      </c>
      <c r="S22" s="254">
        <v>1</v>
      </c>
      <c r="T22" s="306">
        <v>27</v>
      </c>
      <c r="U22" s="248" t="s">
        <v>187</v>
      </c>
      <c r="V22" s="254">
        <v>1</v>
      </c>
      <c r="W22" s="255">
        <v>24</v>
      </c>
      <c r="X22" s="248" t="s">
        <v>204</v>
      </c>
    </row>
    <row r="23" spans="1:24" s="252" customFormat="1" ht="16.5" customHeight="1">
      <c r="A23" s="270" t="s">
        <v>35</v>
      </c>
      <c r="B23" s="306">
        <v>52</v>
      </c>
      <c r="C23" s="254">
        <v>9</v>
      </c>
      <c r="D23" s="292">
        <v>45</v>
      </c>
      <c r="E23" s="248" t="s">
        <v>194</v>
      </c>
      <c r="F23" s="254">
        <v>1</v>
      </c>
      <c r="G23" s="255">
        <v>3</v>
      </c>
      <c r="H23" s="248" t="s">
        <v>205</v>
      </c>
      <c r="I23" s="254">
        <v>0</v>
      </c>
      <c r="J23" s="254">
        <v>0</v>
      </c>
      <c r="K23" s="248">
        <v>0</v>
      </c>
      <c r="L23" s="254">
        <v>1</v>
      </c>
      <c r="M23" s="255">
        <v>0</v>
      </c>
      <c r="N23" s="248">
        <f t="shared" si="0"/>
        <v>0</v>
      </c>
      <c r="O23" s="254">
        <v>9</v>
      </c>
      <c r="P23" s="255">
        <v>45</v>
      </c>
      <c r="Q23" s="248" t="s">
        <v>194</v>
      </c>
      <c r="R23" s="254">
        <v>28</v>
      </c>
      <c r="S23" s="254">
        <v>6</v>
      </c>
      <c r="T23" s="306">
        <v>26</v>
      </c>
      <c r="U23" s="248" t="s">
        <v>206</v>
      </c>
      <c r="V23" s="254">
        <v>5</v>
      </c>
      <c r="W23" s="255">
        <v>20</v>
      </c>
      <c r="X23" s="248" t="s">
        <v>207</v>
      </c>
    </row>
    <row r="24" spans="1:24" s="252" customFormat="1" ht="16.5" customHeight="1">
      <c r="A24" s="270" t="s">
        <v>36</v>
      </c>
      <c r="B24" s="306">
        <v>44</v>
      </c>
      <c r="C24" s="254">
        <v>3</v>
      </c>
      <c r="D24" s="292">
        <v>32</v>
      </c>
      <c r="E24" s="248" t="s">
        <v>208</v>
      </c>
      <c r="F24" s="254">
        <v>1</v>
      </c>
      <c r="G24" s="255">
        <v>14</v>
      </c>
      <c r="H24" s="248" t="s">
        <v>209</v>
      </c>
      <c r="I24" s="254">
        <v>0</v>
      </c>
      <c r="J24" s="254">
        <v>1</v>
      </c>
      <c r="K24" s="248" t="s">
        <v>85</v>
      </c>
      <c r="L24" s="254">
        <v>1</v>
      </c>
      <c r="M24" s="255">
        <v>3</v>
      </c>
      <c r="N24" s="248" t="s">
        <v>205</v>
      </c>
      <c r="O24" s="254">
        <v>3</v>
      </c>
      <c r="P24" s="255">
        <v>32</v>
      </c>
      <c r="Q24" s="248" t="s">
        <v>208</v>
      </c>
      <c r="R24" s="254">
        <v>21</v>
      </c>
      <c r="S24" s="254">
        <v>0</v>
      </c>
      <c r="T24" s="306">
        <v>18</v>
      </c>
      <c r="U24" s="248" t="s">
        <v>85</v>
      </c>
      <c r="V24" s="254">
        <v>0</v>
      </c>
      <c r="W24" s="255">
        <v>17</v>
      </c>
      <c r="X24" s="248" t="s">
        <v>85</v>
      </c>
    </row>
    <row r="25" spans="1:24" s="252" customFormat="1" ht="16.5" customHeight="1">
      <c r="A25" s="270" t="s">
        <v>37</v>
      </c>
      <c r="B25" s="306">
        <v>46</v>
      </c>
      <c r="C25" s="254">
        <v>2</v>
      </c>
      <c r="D25" s="292">
        <v>41</v>
      </c>
      <c r="E25" s="248" t="s">
        <v>210</v>
      </c>
      <c r="F25" s="254">
        <v>0</v>
      </c>
      <c r="G25" s="255">
        <v>6</v>
      </c>
      <c r="H25" s="248" t="s">
        <v>85</v>
      </c>
      <c r="I25" s="254">
        <v>0</v>
      </c>
      <c r="J25" s="254">
        <v>0</v>
      </c>
      <c r="K25" s="248">
        <v>0</v>
      </c>
      <c r="L25" s="254">
        <v>0</v>
      </c>
      <c r="M25" s="255">
        <v>3</v>
      </c>
      <c r="N25" s="248" t="s">
        <v>85</v>
      </c>
      <c r="O25" s="254">
        <v>2</v>
      </c>
      <c r="P25" s="255">
        <v>39</v>
      </c>
      <c r="Q25" s="248" t="s">
        <v>211</v>
      </c>
      <c r="R25" s="254">
        <v>21</v>
      </c>
      <c r="S25" s="254">
        <v>0</v>
      </c>
      <c r="T25" s="306">
        <v>20</v>
      </c>
      <c r="U25" s="248" t="s">
        <v>85</v>
      </c>
      <c r="V25" s="254">
        <v>0</v>
      </c>
      <c r="W25" s="255">
        <v>16</v>
      </c>
      <c r="X25" s="248" t="s">
        <v>85</v>
      </c>
    </row>
    <row r="26" spans="1:24" s="252" customFormat="1" ht="16.5" customHeight="1">
      <c r="A26" s="270" t="s">
        <v>38</v>
      </c>
      <c r="B26" s="306">
        <v>49</v>
      </c>
      <c r="C26" s="254">
        <v>1</v>
      </c>
      <c r="D26" s="292">
        <v>49</v>
      </c>
      <c r="E26" s="248" t="s">
        <v>212</v>
      </c>
      <c r="F26" s="254">
        <v>0</v>
      </c>
      <c r="G26" s="255">
        <v>1</v>
      </c>
      <c r="H26" s="248" t="s">
        <v>85</v>
      </c>
      <c r="I26" s="254">
        <v>0</v>
      </c>
      <c r="J26" s="254">
        <v>0</v>
      </c>
      <c r="K26" s="248">
        <v>0</v>
      </c>
      <c r="L26" s="254">
        <v>0</v>
      </c>
      <c r="M26" s="255">
        <v>0</v>
      </c>
      <c r="N26" s="248">
        <v>0</v>
      </c>
      <c r="O26" s="254">
        <v>1</v>
      </c>
      <c r="P26" s="255">
        <v>48</v>
      </c>
      <c r="Q26" s="248" t="s">
        <v>213</v>
      </c>
      <c r="R26" s="254">
        <v>37</v>
      </c>
      <c r="S26" s="254">
        <v>1</v>
      </c>
      <c r="T26" s="306">
        <v>37</v>
      </c>
      <c r="U26" s="248" t="s">
        <v>186</v>
      </c>
      <c r="V26" s="254">
        <v>1</v>
      </c>
      <c r="W26" s="255">
        <v>33</v>
      </c>
      <c r="X26" s="248" t="s">
        <v>214</v>
      </c>
    </row>
    <row r="27" spans="1:24" s="252" customFormat="1" ht="16.5" customHeight="1">
      <c r="A27" s="270" t="s">
        <v>39</v>
      </c>
      <c r="B27" s="306">
        <v>26</v>
      </c>
      <c r="C27" s="254">
        <v>0</v>
      </c>
      <c r="D27" s="292">
        <v>25</v>
      </c>
      <c r="E27" s="248" t="s">
        <v>85</v>
      </c>
      <c r="F27" s="254">
        <v>0</v>
      </c>
      <c r="G27" s="255">
        <v>3</v>
      </c>
      <c r="H27" s="248" t="s">
        <v>85</v>
      </c>
      <c r="I27" s="254">
        <v>0</v>
      </c>
      <c r="J27" s="254">
        <v>0</v>
      </c>
      <c r="K27" s="248">
        <v>0</v>
      </c>
      <c r="L27" s="254">
        <v>0</v>
      </c>
      <c r="M27" s="255">
        <v>3</v>
      </c>
      <c r="N27" s="248" t="s">
        <v>85</v>
      </c>
      <c r="O27" s="254">
        <v>0</v>
      </c>
      <c r="P27" s="255">
        <v>24</v>
      </c>
      <c r="Q27" s="248" t="s">
        <v>85</v>
      </c>
      <c r="R27" s="254">
        <v>19</v>
      </c>
      <c r="S27" s="254">
        <v>0</v>
      </c>
      <c r="T27" s="306">
        <v>19</v>
      </c>
      <c r="U27" s="248" t="s">
        <v>85</v>
      </c>
      <c r="V27" s="254">
        <v>0</v>
      </c>
      <c r="W27" s="255">
        <v>17</v>
      </c>
      <c r="X27" s="248" t="s">
        <v>85</v>
      </c>
    </row>
    <row r="28" spans="1:24">
      <c r="I28" s="272"/>
      <c r="J28" s="272"/>
      <c r="K28" s="272"/>
      <c r="L28" s="372" t="s">
        <v>118</v>
      </c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</row>
    <row r="29" spans="1:24" ht="30" customHeight="1">
      <c r="I29" s="272"/>
      <c r="J29" s="272"/>
      <c r="K29" s="272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</row>
    <row r="30" spans="1:24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1:24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1:24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</row>
    <row r="76" spans="9:21"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</row>
    <row r="77" spans="9:21"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</row>
    <row r="78" spans="9:21"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</row>
    <row r="79" spans="9:21"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9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C12" sqref="C12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75" t="s">
        <v>45</v>
      </c>
      <c r="B1" s="375"/>
      <c r="C1" s="375"/>
      <c r="D1" s="375"/>
      <c r="E1" s="375"/>
    </row>
    <row r="2" spans="1:11" ht="23.25" customHeight="1">
      <c r="A2" s="375" t="s">
        <v>74</v>
      </c>
      <c r="B2" s="375"/>
      <c r="C2" s="375"/>
      <c r="D2" s="375"/>
      <c r="E2" s="375"/>
    </row>
    <row r="3" spans="1:11" ht="6" customHeight="1">
      <c r="A3" s="53"/>
    </row>
    <row r="4" spans="1:11" s="2" customFormat="1" ht="23.25" customHeight="1">
      <c r="A4" s="321"/>
      <c r="B4" s="327" t="s">
        <v>94</v>
      </c>
      <c r="C4" s="327" t="s">
        <v>95</v>
      </c>
      <c r="D4" s="345" t="s">
        <v>1</v>
      </c>
      <c r="E4" s="346"/>
    </row>
    <row r="5" spans="1:11" s="2" customFormat="1" ht="32.25" customHeight="1">
      <c r="A5" s="321"/>
      <c r="B5" s="328"/>
      <c r="C5" s="328"/>
      <c r="D5" s="3" t="s">
        <v>2</v>
      </c>
      <c r="E5" s="4" t="s">
        <v>40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88" t="s">
        <v>89</v>
      </c>
      <c r="B7" s="212" t="s">
        <v>86</v>
      </c>
      <c r="C7" s="189">
        <v>9364</v>
      </c>
      <c r="D7" s="6" t="s">
        <v>85</v>
      </c>
      <c r="E7" s="6" t="s">
        <v>85</v>
      </c>
    </row>
    <row r="8" spans="1:11" s="2" customFormat="1" ht="31.5" customHeight="1">
      <c r="A8" s="8" t="s">
        <v>4</v>
      </c>
      <c r="B8" s="56">
        <v>12053</v>
      </c>
      <c r="C8" s="19">
        <v>8114</v>
      </c>
      <c r="D8" s="9">
        <f>C8/B8*100</f>
        <v>67.319339583506178</v>
      </c>
      <c r="E8" s="161">
        <f>C8-B8</f>
        <v>-3939</v>
      </c>
      <c r="K8" s="10"/>
    </row>
    <row r="9" spans="1:11" s="2" customFormat="1" ht="54.75" customHeight="1">
      <c r="A9" s="11" t="s">
        <v>5</v>
      </c>
      <c r="B9" s="19">
        <v>3431</v>
      </c>
      <c r="C9" s="19">
        <v>1930</v>
      </c>
      <c r="D9" s="9">
        <f>C9/B8*100</f>
        <v>16.012610968223679</v>
      </c>
      <c r="E9" s="161">
        <f t="shared" ref="E9:E12" si="0">C9-B9</f>
        <v>-1501</v>
      </c>
      <c r="K9" s="10"/>
    </row>
    <row r="10" spans="1:11" s="2" customFormat="1" ht="35.25" customHeight="1">
      <c r="A10" s="12" t="s">
        <v>6</v>
      </c>
      <c r="B10" s="19">
        <v>594</v>
      </c>
      <c r="C10" s="19">
        <v>366</v>
      </c>
      <c r="D10" s="9">
        <f>C10/B9*100</f>
        <v>10.667443893908482</v>
      </c>
      <c r="E10" s="161">
        <f t="shared" si="0"/>
        <v>-228</v>
      </c>
      <c r="K10" s="10"/>
    </row>
    <row r="11" spans="1:11" s="2" customFormat="1" ht="45.75" customHeight="1">
      <c r="A11" s="12" t="s">
        <v>7</v>
      </c>
      <c r="B11" s="160">
        <v>854</v>
      </c>
      <c r="C11" s="19">
        <v>268</v>
      </c>
      <c r="D11" s="9">
        <f>C11/B10*100</f>
        <v>45.117845117845121</v>
      </c>
      <c r="E11" s="161">
        <f t="shared" si="0"/>
        <v>-586</v>
      </c>
      <c r="K11" s="10"/>
    </row>
    <row r="12" spans="1:11" s="2" customFormat="1" ht="55.5" customHeight="1">
      <c r="A12" s="12" t="s">
        <v>8</v>
      </c>
      <c r="B12" s="19">
        <v>9661</v>
      </c>
      <c r="C12" s="19">
        <v>6568</v>
      </c>
      <c r="D12" s="9">
        <f>C12/B12*100</f>
        <v>67.984680674878376</v>
      </c>
      <c r="E12" s="161">
        <f t="shared" si="0"/>
        <v>-3093</v>
      </c>
      <c r="K12" s="10"/>
    </row>
    <row r="13" spans="1:11" s="2" customFormat="1" ht="12.75" customHeight="1">
      <c r="A13" s="315" t="s">
        <v>9</v>
      </c>
      <c r="B13" s="316"/>
      <c r="C13" s="316"/>
      <c r="D13" s="316"/>
      <c r="E13" s="316"/>
      <c r="K13" s="10"/>
    </row>
    <row r="14" spans="1:11" s="2" customFormat="1" ht="15" customHeight="1">
      <c r="A14" s="317"/>
      <c r="B14" s="318"/>
      <c r="C14" s="318"/>
      <c r="D14" s="318"/>
      <c r="E14" s="318"/>
      <c r="K14" s="10"/>
    </row>
    <row r="15" spans="1:11" s="2" customFormat="1" ht="20.25" customHeight="1">
      <c r="A15" s="319" t="s">
        <v>0</v>
      </c>
      <c r="B15" s="321" t="s">
        <v>96</v>
      </c>
      <c r="C15" s="321" t="s">
        <v>97</v>
      </c>
      <c r="D15" s="345" t="s">
        <v>1</v>
      </c>
      <c r="E15" s="346"/>
      <c r="K15" s="10"/>
    </row>
    <row r="16" spans="1:11" ht="35.25" customHeight="1">
      <c r="A16" s="320"/>
      <c r="B16" s="321"/>
      <c r="C16" s="321"/>
      <c r="D16" s="3" t="s">
        <v>2</v>
      </c>
      <c r="E16" s="4" t="s">
        <v>10</v>
      </c>
      <c r="K16" s="10"/>
    </row>
    <row r="17" spans="1:11" ht="24" customHeight="1">
      <c r="A17" s="210" t="s">
        <v>89</v>
      </c>
      <c r="B17" s="186" t="s">
        <v>86</v>
      </c>
      <c r="C17" s="186">
        <v>3057</v>
      </c>
      <c r="D17" s="3" t="s">
        <v>85</v>
      </c>
      <c r="E17" s="4" t="s">
        <v>85</v>
      </c>
      <c r="K17" s="10"/>
    </row>
    <row r="18" spans="1:11" ht="25.5" customHeight="1">
      <c r="A18" s="13" t="s">
        <v>4</v>
      </c>
      <c r="B18" s="58">
        <v>3358</v>
      </c>
      <c r="C18" s="57">
        <v>2805</v>
      </c>
      <c r="D18" s="54">
        <f t="shared" ref="D18:D19" si="1">C18/B18*100</f>
        <v>83.53186420488386</v>
      </c>
      <c r="E18" s="59">
        <f t="shared" ref="E18:E19" si="2">C18-B18</f>
        <v>-553</v>
      </c>
      <c r="K18" s="10"/>
    </row>
    <row r="19" spans="1:11" ht="43.5" customHeight="1">
      <c r="A19" s="13" t="s">
        <v>11</v>
      </c>
      <c r="B19" s="58">
        <v>2466</v>
      </c>
      <c r="C19" s="57">
        <v>2239</v>
      </c>
      <c r="D19" s="54">
        <f t="shared" si="1"/>
        <v>90.794809407948094</v>
      </c>
      <c r="E19" s="59">
        <f t="shared" si="2"/>
        <v>-227</v>
      </c>
      <c r="K19" s="10"/>
    </row>
    <row r="20" spans="1:11" ht="53.4" customHeight="1">
      <c r="A20" s="342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42"/>
      <c r="C20" s="342"/>
      <c r="D20" s="342"/>
      <c r="E20" s="34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2022-09-20T06:16:07Z</cp:lastPrinted>
  <dcterms:created xsi:type="dcterms:W3CDTF">2021-01-25T09:15:06Z</dcterms:created>
  <dcterms:modified xsi:type="dcterms:W3CDTF">2022-10-06T12:37:26Z</dcterms:modified>
</cp:coreProperties>
</file>