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Delta="1E-4"/>
</workbook>
</file>

<file path=xl/calcChain.xml><?xml version="1.0" encoding="utf-8"?>
<calcChain xmlns="http://schemas.openxmlformats.org/spreadsheetml/2006/main">
  <c r="D11" i="25" l="1"/>
  <c r="E18" i="25"/>
  <c r="D18" i="25"/>
  <c r="E17" i="25"/>
  <c r="D17" i="25"/>
  <c r="E11" i="25"/>
  <c r="E10" i="25"/>
  <c r="D10" i="25"/>
  <c r="E9" i="25"/>
  <c r="D9" i="25"/>
  <c r="E8" i="25"/>
  <c r="D8" i="25"/>
  <c r="E7" i="25"/>
  <c r="D7" i="25"/>
  <c r="X27" i="24"/>
  <c r="U27" i="24"/>
  <c r="Q27" i="24"/>
  <c r="N27" i="24"/>
  <c r="K27" i="24"/>
  <c r="H27" i="24"/>
  <c r="E27" i="24"/>
  <c r="X26" i="24"/>
  <c r="U26" i="24"/>
  <c r="Q26" i="24"/>
  <c r="N26" i="24"/>
  <c r="K26" i="24"/>
  <c r="H26" i="24"/>
  <c r="E26" i="24"/>
  <c r="X25" i="24"/>
  <c r="U25" i="24"/>
  <c r="Q25" i="24"/>
  <c r="N25" i="24"/>
  <c r="K25" i="24"/>
  <c r="H25" i="24"/>
  <c r="E25" i="24"/>
  <c r="X24" i="24"/>
  <c r="U24" i="24"/>
  <c r="Q24" i="24"/>
  <c r="N24" i="24"/>
  <c r="K24" i="24"/>
  <c r="H24" i="24"/>
  <c r="E24" i="24"/>
  <c r="X23" i="24"/>
  <c r="U23" i="24"/>
  <c r="Q23" i="24"/>
  <c r="N23" i="24"/>
  <c r="K23" i="24"/>
  <c r="H23" i="24"/>
  <c r="E23" i="24"/>
  <c r="X22" i="24"/>
  <c r="U22" i="24"/>
  <c r="Q22" i="24"/>
  <c r="N22" i="24"/>
  <c r="K22" i="24"/>
  <c r="H22" i="24"/>
  <c r="E22" i="24"/>
  <c r="X21" i="24"/>
  <c r="U21" i="24"/>
  <c r="Q21" i="24"/>
  <c r="N21" i="24"/>
  <c r="K21" i="24"/>
  <c r="H21" i="24"/>
  <c r="E21" i="24"/>
  <c r="X20" i="24"/>
  <c r="U20" i="24"/>
  <c r="Q20" i="24"/>
  <c r="N20" i="24"/>
  <c r="K20" i="24"/>
  <c r="H20" i="24"/>
  <c r="E20" i="24"/>
  <c r="X19" i="24"/>
  <c r="U19" i="24"/>
  <c r="Q19" i="24"/>
  <c r="N19" i="24"/>
  <c r="H19" i="24"/>
  <c r="E19" i="24"/>
  <c r="X18" i="24"/>
  <c r="U18" i="24"/>
  <c r="Q18" i="24"/>
  <c r="N18" i="24"/>
  <c r="H18" i="24"/>
  <c r="E18" i="24"/>
  <c r="X17" i="24"/>
  <c r="U17" i="24"/>
  <c r="Q17" i="24"/>
  <c r="N17" i="24"/>
  <c r="K17" i="24"/>
  <c r="H17" i="24"/>
  <c r="E17" i="24"/>
  <c r="X16" i="24"/>
  <c r="U16" i="24"/>
  <c r="Q16" i="24"/>
  <c r="N16" i="24"/>
  <c r="K16" i="24"/>
  <c r="H16" i="24"/>
  <c r="E16" i="24"/>
  <c r="X15" i="24"/>
  <c r="U15" i="24"/>
  <c r="Q15" i="24"/>
  <c r="N15" i="24"/>
  <c r="K15" i="24"/>
  <c r="H15" i="24"/>
  <c r="E15" i="24"/>
  <c r="X14" i="24"/>
  <c r="U14" i="24"/>
  <c r="Q14" i="24"/>
  <c r="N14" i="24"/>
  <c r="K14" i="24"/>
  <c r="H14" i="24"/>
  <c r="E14" i="24"/>
  <c r="X13" i="24"/>
  <c r="U13" i="24"/>
  <c r="Q13" i="24"/>
  <c r="N13" i="24"/>
  <c r="K13" i="24"/>
  <c r="H13" i="24"/>
  <c r="E13" i="24"/>
  <c r="X12" i="24"/>
  <c r="U12" i="24"/>
  <c r="Q12" i="24"/>
  <c r="N12" i="24"/>
  <c r="K12" i="24"/>
  <c r="H12" i="24"/>
  <c r="E12" i="24"/>
  <c r="X11" i="24"/>
  <c r="U11" i="24"/>
  <c r="Q11" i="24"/>
  <c r="K11" i="24"/>
  <c r="H11" i="24"/>
  <c r="E11" i="24"/>
  <c r="X10" i="24"/>
  <c r="U10" i="24"/>
  <c r="Q10" i="24"/>
  <c r="N10" i="24"/>
  <c r="K10" i="24"/>
  <c r="H10" i="24"/>
  <c r="E10" i="24"/>
  <c r="X9" i="24"/>
  <c r="U9" i="24"/>
  <c r="Q9" i="24"/>
  <c r="N9" i="24"/>
  <c r="K9" i="24"/>
  <c r="H9" i="24"/>
  <c r="E9" i="24"/>
  <c r="X8" i="24"/>
  <c r="U8" i="24"/>
  <c r="Q8" i="24"/>
  <c r="N8" i="24"/>
  <c r="K8" i="24"/>
  <c r="H8" i="24"/>
  <c r="E8" i="24"/>
  <c r="X7" i="24"/>
  <c r="U7" i="24"/>
  <c r="Q7" i="24"/>
  <c r="N7" i="24"/>
  <c r="K7" i="24"/>
  <c r="H7" i="24"/>
  <c r="E7" i="24"/>
  <c r="W6" i="24"/>
  <c r="X6" i="24" s="1"/>
  <c r="V6" i="24"/>
  <c r="T6" i="24"/>
  <c r="S6" i="24"/>
  <c r="U6" i="24" s="1"/>
  <c r="R6" i="24"/>
  <c r="P6" i="24"/>
  <c r="O6" i="24"/>
  <c r="Q6" i="24" s="1"/>
  <c r="M6" i="24"/>
  <c r="N6" i="24" s="1"/>
  <c r="L6" i="24"/>
  <c r="J6" i="24"/>
  <c r="I6" i="24"/>
  <c r="K6" i="24" s="1"/>
  <c r="G6" i="24"/>
  <c r="H6" i="24" s="1"/>
  <c r="F6" i="24"/>
  <c r="D6" i="24"/>
  <c r="C6" i="24"/>
  <c r="E6" i="24" s="1"/>
  <c r="B6" i="24"/>
  <c r="E17" i="23"/>
  <c r="D17" i="23"/>
  <c r="E16" i="23"/>
  <c r="D16" i="23"/>
  <c r="E10" i="23"/>
  <c r="D10" i="23"/>
  <c r="E9" i="23"/>
  <c r="D9" i="23"/>
  <c r="E8" i="23"/>
  <c r="D8" i="23"/>
  <c r="E7" i="23"/>
  <c r="D7" i="23"/>
  <c r="E6" i="23"/>
  <c r="D6" i="23"/>
  <c r="X27" i="22"/>
  <c r="U27" i="22"/>
  <c r="Q27" i="22"/>
  <c r="H27" i="22"/>
  <c r="E27" i="22"/>
  <c r="X26" i="22"/>
  <c r="U26" i="22"/>
  <c r="Q26" i="22"/>
  <c r="N26" i="22"/>
  <c r="K26" i="22"/>
  <c r="H26" i="22"/>
  <c r="E26" i="22"/>
  <c r="X25" i="22"/>
  <c r="U25" i="22"/>
  <c r="Q25" i="22"/>
  <c r="N25" i="22"/>
  <c r="H25" i="22"/>
  <c r="E25" i="22"/>
  <c r="X24" i="22"/>
  <c r="U24" i="22"/>
  <c r="Q24" i="22"/>
  <c r="K24" i="22"/>
  <c r="H24" i="22"/>
  <c r="E24" i="22"/>
  <c r="X23" i="22"/>
  <c r="U23" i="22"/>
  <c r="Q23" i="22"/>
  <c r="N23" i="22"/>
  <c r="K23" i="22"/>
  <c r="H23" i="22"/>
  <c r="E23" i="22"/>
  <c r="X22" i="22"/>
  <c r="U22" i="22"/>
  <c r="Q22" i="22"/>
  <c r="N22" i="22"/>
  <c r="H22" i="22"/>
  <c r="E22" i="22"/>
  <c r="X21" i="22"/>
  <c r="U21" i="22"/>
  <c r="Q21" i="22"/>
  <c r="K21" i="22"/>
  <c r="H21" i="22"/>
  <c r="E21" i="22"/>
  <c r="X20" i="22"/>
  <c r="U20" i="22"/>
  <c r="Q20" i="22"/>
  <c r="N20" i="22"/>
  <c r="H20" i="22"/>
  <c r="E20" i="22"/>
  <c r="X19" i="22"/>
  <c r="U19" i="22"/>
  <c r="Q19" i="22"/>
  <c r="N19" i="22"/>
  <c r="K19" i="22"/>
  <c r="H19" i="22"/>
  <c r="E19" i="22"/>
  <c r="X18" i="22"/>
  <c r="U18" i="22"/>
  <c r="Q18" i="22"/>
  <c r="H18" i="22"/>
  <c r="E18" i="22"/>
  <c r="Q17" i="22"/>
  <c r="H17" i="22"/>
  <c r="E17" i="22"/>
  <c r="X16" i="22"/>
  <c r="U16" i="22"/>
  <c r="Q16" i="22"/>
  <c r="N16" i="22"/>
  <c r="H16" i="22"/>
  <c r="E16" i="22"/>
  <c r="X15" i="22"/>
  <c r="U15" i="22"/>
  <c r="Q15" i="22"/>
  <c r="N15" i="22"/>
  <c r="K15" i="22"/>
  <c r="H15" i="22"/>
  <c r="E15" i="22"/>
  <c r="X14" i="22"/>
  <c r="U14" i="22"/>
  <c r="Q14" i="22"/>
  <c r="K14" i="22"/>
  <c r="H14" i="22"/>
  <c r="E14" i="22"/>
  <c r="X13" i="22"/>
  <c r="U13" i="22"/>
  <c r="Q13" i="22"/>
  <c r="N13" i="22"/>
  <c r="K13" i="22"/>
  <c r="H13" i="22"/>
  <c r="E13" i="22"/>
  <c r="X12" i="22"/>
  <c r="U12" i="22"/>
  <c r="N12" i="22"/>
  <c r="H12" i="22"/>
  <c r="E12" i="22"/>
  <c r="X11" i="22"/>
  <c r="U11" i="22"/>
  <c r="Q11" i="22"/>
  <c r="K11" i="22"/>
  <c r="H11" i="22"/>
  <c r="E11" i="22"/>
  <c r="X10" i="22"/>
  <c r="U10" i="22"/>
  <c r="Q10" i="22"/>
  <c r="N10" i="22"/>
  <c r="K10" i="22"/>
  <c r="H10" i="22"/>
  <c r="E10" i="22"/>
  <c r="X9" i="22"/>
  <c r="U9" i="22"/>
  <c r="Q9" i="22"/>
  <c r="K9" i="22"/>
  <c r="H9" i="22"/>
  <c r="E9" i="22"/>
  <c r="X8" i="22"/>
  <c r="U8" i="22"/>
  <c r="Q8" i="22"/>
  <c r="N8" i="22"/>
  <c r="K8" i="22"/>
  <c r="H8" i="22"/>
  <c r="E8" i="22"/>
  <c r="X7" i="22"/>
  <c r="U7" i="22"/>
  <c r="Q7" i="22"/>
  <c r="K7" i="22"/>
  <c r="H7" i="22"/>
  <c r="E7" i="22"/>
  <c r="W6" i="22"/>
  <c r="X6" i="22" s="1"/>
  <c r="V6" i="22"/>
  <c r="T6" i="22"/>
  <c r="U6" i="22" s="1"/>
  <c r="S6" i="22"/>
  <c r="R6" i="22"/>
  <c r="P6" i="22"/>
  <c r="Q6" i="22" s="1"/>
  <c r="O6" i="22"/>
  <c r="M6" i="22"/>
  <c r="N6" i="22" s="1"/>
  <c r="L6" i="22"/>
  <c r="J6" i="22"/>
  <c r="K6" i="22" s="1"/>
  <c r="I6" i="22"/>
  <c r="G6" i="22"/>
  <c r="H6" i="22" s="1"/>
  <c r="F6" i="22"/>
  <c r="D6" i="22"/>
  <c r="E6" i="22" s="1"/>
  <c r="C6" i="22"/>
  <c r="B6" i="22"/>
  <c r="E18" i="21"/>
  <c r="E17" i="21"/>
  <c r="E11" i="21"/>
  <c r="E10" i="21"/>
  <c r="E9" i="21"/>
  <c r="E8" i="21"/>
  <c r="E7" i="21"/>
  <c r="N23" i="20"/>
  <c r="K23" i="20"/>
  <c r="N18" i="20"/>
  <c r="N9" i="20"/>
  <c r="N8" i="20"/>
  <c r="W6" i="20"/>
  <c r="V6" i="20"/>
  <c r="T6" i="20"/>
  <c r="S6" i="20"/>
  <c r="R6" i="20"/>
  <c r="P6" i="20"/>
  <c r="O6" i="20"/>
  <c r="M6" i="20"/>
  <c r="L6" i="20"/>
  <c r="J6" i="20"/>
  <c r="I6" i="20"/>
  <c r="G6" i="20"/>
  <c r="F6" i="20"/>
  <c r="D6" i="20"/>
  <c r="C6" i="20"/>
  <c r="B6" i="20"/>
  <c r="K10" i="8" l="1"/>
  <c r="K11" i="8"/>
  <c r="K12" i="8"/>
  <c r="K15" i="8"/>
  <c r="K16" i="8"/>
  <c r="K17" i="8"/>
  <c r="K18" i="8"/>
  <c r="K19" i="8"/>
  <c r="K22" i="8"/>
  <c r="N12" i="8" l="1"/>
  <c r="N16" i="8"/>
  <c r="N17" i="8"/>
  <c r="N19" i="8"/>
  <c r="N21" i="8"/>
  <c r="N22" i="8"/>
  <c r="N25" i="8"/>
  <c r="N26" i="8"/>
  <c r="N27" i="8"/>
  <c r="K24" i="8"/>
  <c r="K25" i="8"/>
  <c r="K26" i="8"/>
  <c r="K28" i="8"/>
  <c r="D9" i="9" l="1"/>
  <c r="D10" i="9"/>
  <c r="D11" i="9"/>
  <c r="D12" i="9"/>
  <c r="D18" i="9" l="1"/>
  <c r="E18" i="9"/>
  <c r="D19" i="9"/>
  <c r="E19" i="9"/>
  <c r="A20" i="9"/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S8" i="10" l="1"/>
  <c r="T8" i="10"/>
  <c r="U8" i="10" l="1"/>
  <c r="N18" i="15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P8" i="10"/>
  <c r="M8" i="10"/>
  <c r="J8" i="10"/>
  <c r="G8" i="10"/>
  <c r="V8" i="10"/>
  <c r="O8" i="10"/>
  <c r="L8" i="10"/>
  <c r="I8" i="10"/>
  <c r="C8" i="10"/>
  <c r="F8" i="10"/>
  <c r="D8" i="10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<sst xmlns="http://schemas.openxmlformats.org/spreadsheetml/2006/main" count="820" uniqueCount="211">
  <si>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</si>
  <si>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</si>
  <si>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</si>
  <si>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</si>
  <si>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</si>
  <si>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</si>
  <si>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</si>
  <si>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</si>
  <si>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</si>
  <si>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</si>
  <si>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</si>
  <si>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</si>
  <si>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</si>
  <si>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</si>
  <si>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</si>
  <si>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</si>
  <si>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</si>
  <si>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</si>
  <si>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</si>
  <si>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</si>
  <si>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</si>
  <si>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</si>
  <si>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</si>
  <si>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</si>
  <si>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</si>
  <si>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</si>
  <si>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</si>
  <si>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</si>
  <si>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</si>
  <si>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</si>
  <si>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</si>
  <si>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</si>
  <si>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</si>
  <si>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</si>
  <si>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</si>
  <si>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</si>
  <si>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</si>
  <si>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</si>
  <si>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</si>
  <si>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</si>
  <si>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</si>
  <si>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</si>
  <si>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</si>
  <si>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</si>
  <si>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</si>
  <si>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</si>
  <si>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</si>
  <si>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</si>
  <si>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</si>
  <si>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</si>
  <si>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</si>
  <si>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</si>
  <si>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</si>
  <si>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</si>
  <si>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</si>
  <si>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</si>
  <si>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</si>
  <si>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</si>
  <si>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</si>
  <si>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</si>
  <si>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</si>
  <si>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</si>
  <si>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</si>
  <si>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</si>
  <si>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</si>
  <si>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</si>
  <si>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</si>
  <si>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</si>
  <si>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</si>
  <si>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</si>
  <si>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</si>
  <si>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</si>
  <si>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</si>
  <si>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</si>
  <si>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</si>
  <si>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</si>
  <si>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</si>
  <si>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</si>
  <si>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</si>
  <si>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</si>
  <si>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</si>
  <si>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</si>
  <si>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</si>
  <si>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</si>
  <si>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</si>
  <si>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</si>
  <si>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</si>
  <si>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</si>
  <si>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</si>
  <si>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</si>
  <si>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</si>
  <si>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</si>
  <si>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</si>
  <si>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>2022 р</t>
  </si>
  <si>
    <t xml:space="preserve"> Січень-жовтень 2021 р.</t>
  </si>
  <si>
    <t xml:space="preserve"> Січень-жовтень 2022 р.</t>
  </si>
  <si>
    <t xml:space="preserve">  1 листопада           2021 р.</t>
  </si>
  <si>
    <t xml:space="preserve">  1 листопада           2022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</si>
  <si>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січні-жовтні 2021-2022 рр.</t>
  </si>
  <si>
    <t>Станом на: 1 листопада</t>
  </si>
  <si>
    <t>Станом на 1 листопада 2022 року:</t>
  </si>
  <si>
    <t>Надання послуг службою зайнятості Кіровоградської області молоді                                                           у віці до 35 років   у  січні-жовтні 2021-2022 рр.</t>
  </si>
  <si>
    <t>у  січні-жовтні  2022  року</t>
  </si>
  <si>
    <t>у січні-жовтні   2022 року</t>
  </si>
  <si>
    <t>у січні-жовтні    2022 року</t>
  </si>
  <si>
    <t>особам з числа мешканців міських поселень                                                у січні-жовтні 2021 - 2022 рр.</t>
  </si>
  <si>
    <t>особам з числа мешканців сільської місцевості                                                                у  січні-жовтні   2021 - 2022 рр.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</si>
  <si>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</si>
  <si>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січні-жовтні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</si>
  <si>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</si>
  <si>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</si>
  <si>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</si>
  <si>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</si>
  <si>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</si>
  <si>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</si>
  <si>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</si>
  <si>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у 14,5 р.</t>
  </si>
  <si>
    <t>у 20,5 р.</t>
  </si>
  <si>
    <t>у 8,3 р.</t>
  </si>
  <si>
    <t>у 6,0 р.</t>
  </si>
  <si>
    <t>у 17,4 р.</t>
  </si>
  <si>
    <t>у 27,4 р.</t>
  </si>
  <si>
    <t>у 39,0 р.</t>
  </si>
  <si>
    <t>у 17,8 р.</t>
  </si>
  <si>
    <t>у 18,7 р.</t>
  </si>
  <si>
    <t>у 4,8 р.</t>
  </si>
  <si>
    <t>у 20,1 р.</t>
  </si>
  <si>
    <t>у 39,2 р.</t>
  </si>
  <si>
    <t>у 43,0 р.</t>
  </si>
  <si>
    <t>у 13,6 р.</t>
  </si>
  <si>
    <t>у 20,0 р.</t>
  </si>
  <si>
    <t>у 27,0 р.</t>
  </si>
  <si>
    <t>у 27,1 р.</t>
  </si>
  <si>
    <t>у 51,5 р.</t>
  </si>
  <si>
    <t>у 13,2 р.</t>
  </si>
  <si>
    <t>у 17,5 р.</t>
  </si>
  <si>
    <t>у 13,1 р.</t>
  </si>
  <si>
    <t>у 21,3 р.</t>
  </si>
  <si>
    <t>у 24,3 р.</t>
  </si>
  <si>
    <t>у 8,2 р.</t>
  </si>
  <si>
    <t>у 36,0 р.</t>
  </si>
  <si>
    <t>у 2,0 р.</t>
  </si>
  <si>
    <t>у 9,1 р.</t>
  </si>
  <si>
    <t>у 21,6 р.</t>
  </si>
  <si>
    <t>у 32,0 р.</t>
  </si>
  <si>
    <t>у 15,0 р.</t>
  </si>
  <si>
    <t>у 14,0 р.</t>
  </si>
  <si>
    <t>у 16,0 р.</t>
  </si>
  <si>
    <t>у 9,0 р.</t>
  </si>
  <si>
    <t>у 19,0 р.</t>
  </si>
  <si>
    <t>у 26,0 р.</t>
  </si>
  <si>
    <t>у 49,0 р.</t>
  </si>
  <si>
    <t>у 30,0 р.</t>
  </si>
  <si>
    <t>у 9,6 р.</t>
  </si>
  <si>
    <t>у 11,0 р.</t>
  </si>
  <si>
    <t>у 12,2 Р.</t>
  </si>
  <si>
    <t>у 13,7 р.</t>
  </si>
  <si>
    <t>у18,5 р.</t>
  </si>
  <si>
    <t>у 37,5 р.</t>
  </si>
  <si>
    <t>у 74,0 р.</t>
  </si>
  <si>
    <t>у 47,0 р.</t>
  </si>
  <si>
    <t>у 41,0 р.</t>
  </si>
  <si>
    <t>у 21,0 р.</t>
  </si>
  <si>
    <t>у 10,0 р.</t>
  </si>
  <si>
    <t>у 8,5 р.</t>
  </si>
  <si>
    <t>у 55,0 р.</t>
  </si>
  <si>
    <t>у 51,0 р.</t>
  </si>
  <si>
    <t>у 5,6 р.</t>
  </si>
  <si>
    <t>у 5,0 р.</t>
  </si>
  <si>
    <t>у 28,5 р.</t>
  </si>
  <si>
    <t>у 8,0 р.</t>
  </si>
  <si>
    <t>у 57,0 р.</t>
  </si>
  <si>
    <t>у 12,0 р.</t>
  </si>
  <si>
    <t>у 5,3 р.</t>
  </si>
  <si>
    <t>у 3,0 р.</t>
  </si>
  <si>
    <t>у 7,0 р.</t>
  </si>
  <si>
    <t>у 15,3 р.</t>
  </si>
  <si>
    <t>у 25,0 р.</t>
  </si>
  <si>
    <t>у 56,0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</si>
  <si>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</si>
  <si>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</si>
  <si>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</si>
  <si>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січень-жовтень                  2021 р.</t>
  </si>
  <si>
    <t xml:space="preserve"> січень-жовтень                  2022 р.</t>
  </si>
  <si>
    <t xml:space="preserve"> + (-)                             осіб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</si>
  <si>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</si>
  <si>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</si>
  <si>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</si>
  <si>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</si>
  <si>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</si>
  <si>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листопада            2021 р.</t>
  </si>
  <si>
    <t xml:space="preserve">  1 листопада            2022 р.</t>
  </si>
  <si>
    <t xml:space="preserve"> + (-)                       осіб</t>
  </si>
  <si>
    <t>Отримували послуги,  осіб *</t>
  </si>
  <si>
    <t xml:space="preserve"> - </t>
  </si>
  <si>
    <t>Надання послуг службою зайнятості Кіровоградської області                                                                              особам з інвалідністю у січні-жовтні 2021-2022 рр.</t>
  </si>
  <si>
    <t>у 2,4 р.</t>
  </si>
  <si>
    <t>у 1,3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</si>
  <si>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</si>
  <si>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січень-жовтень                   2022 р.</t>
  </si>
  <si>
    <t>Проходили професійне навчання, осіб</t>
  </si>
  <si>
    <t xml:space="preserve"> Х</t>
  </si>
  <si>
    <t>з них, мали статус безробітного, осіб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</si>
  <si>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січні-жовтні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</si>
  <si>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у 2,5 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</si>
  <si>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</si>
  <si>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січень-жовтень                   2021 р.</t>
  </si>
  <si>
    <t xml:space="preserve"> + (-)                        осіб</t>
  </si>
  <si>
    <t>Всього отримали послуги, осіб*</t>
  </si>
  <si>
    <t>Всього отримали послуги,  осіб *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</si>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</sst>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0" fillId="0" borderId="0"/>
    <xf numFmtId="0" fontId="12" fillId="0" borderId="0"/>
    <xf numFmtId="0" fontId="5" fillId="0" borderId="0"/>
    <xf numFmtId="0" fontId="5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9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/>
    </xf>
    <xf numFmtId="0" fontId="4" fillId="73" borderId="0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  <xf numFmtId="0" fontId="61" fillId="0" borderId="0" xfId="302" applyFont="1" applyFill="1" applyBorder="1" applyAlignment="1">
      <alignment vertical="top" wrapText="1"/>
    </xf>
    <xf numFmtId="0" fontId="61" fillId="0" borderId="0" xfId="302" applyFont="1" applyFill="1" applyBorder="1" applyAlignment="1">
      <alignment horizontal="center" vertical="top" wrapText="1"/>
    </xf>
    <xf numFmtId="0" fontId="63" fillId="0" borderId="0" xfId="302" applyFont="1" applyFill="1" applyBorder="1"/>
    <xf numFmtId="0" fontId="64" fillId="0" borderId="9" xfId="302" applyFont="1" applyFill="1" applyBorder="1" applyAlignment="1">
      <alignment horizontal="center" vertical="top"/>
    </xf>
    <xf numFmtId="0" fontId="65" fillId="0" borderId="9" xfId="302" applyFont="1" applyFill="1" applyBorder="1" applyAlignment="1">
      <alignment horizontal="center" vertical="top"/>
    </xf>
    <xf numFmtId="0" fontId="66" fillId="0" borderId="0" xfId="302" applyFont="1" applyFill="1" applyAlignment="1">
      <alignment vertical="top"/>
    </xf>
    <xf numFmtId="0" fontId="64" fillId="0" borderId="0" xfId="302" applyFont="1" applyFill="1" applyBorder="1" applyAlignment="1">
      <alignment horizontal="center" vertical="top"/>
    </xf>
    <xf numFmtId="0" fontId="65" fillId="0" borderId="0" xfId="302" applyFont="1" applyFill="1" applyBorder="1" applyAlignment="1">
      <alignment horizontal="center" vertical="top"/>
    </xf>
    <xf numFmtId="0" fontId="67" fillId="0" borderId="0" xfId="302" applyFont="1" applyFill="1" applyAlignment="1">
      <alignment vertical="top"/>
    </xf>
    <xf numFmtId="0" fontId="68" fillId="0" borderId="0" xfId="302" applyFont="1" applyFill="1" applyAlignment="1">
      <alignment vertical="top"/>
    </xf>
    <xf numFmtId="0" fontId="69" fillId="0" borderId="1" xfId="302" applyFont="1" applyFill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0" fontId="70" fillId="0" borderId="2" xfId="302" applyFont="1" applyFill="1" applyBorder="1" applyAlignment="1">
      <alignment horizontal="center" vertical="center" wrapText="1"/>
    </xf>
    <xf numFmtId="0" fontId="70" fillId="0" borderId="10" xfId="302" applyFont="1" applyFill="1" applyBorder="1" applyAlignment="1">
      <alignment horizontal="center" vertical="center" wrapText="1"/>
    </xf>
    <xf numFmtId="0" fontId="70" fillId="0" borderId="3" xfId="302" applyFont="1" applyFill="1" applyBorder="1" applyAlignment="1">
      <alignment horizontal="center" vertical="center" wrapText="1"/>
    </xf>
    <xf numFmtId="0" fontId="70" fillId="0" borderId="2" xfId="302" applyFont="1" applyFill="1" applyBorder="1" applyAlignment="1">
      <alignment horizontal="center" vertical="center" wrapText="1"/>
    </xf>
    <xf numFmtId="0" fontId="71" fillId="0" borderId="0" xfId="302" applyFont="1" applyFill="1" applyAlignment="1">
      <alignment horizontal="center" vertical="center" wrapText="1"/>
    </xf>
    <xf numFmtId="0" fontId="69" fillId="0" borderId="11" xfId="302" applyFont="1" applyFill="1" applyBorder="1" applyAlignment="1">
      <alignment horizontal="center" vertical="center" wrapText="1"/>
    </xf>
    <xf numFmtId="0" fontId="72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3" fillId="0" borderId="5" xfId="302" applyFont="1" applyFill="1" applyBorder="1" applyAlignment="1">
      <alignment horizontal="center" vertical="center" wrapText="1"/>
    </xf>
    <xf numFmtId="0" fontId="69" fillId="0" borderId="0" xfId="302" applyFont="1" applyFill="1" applyAlignment="1">
      <alignment vertical="center" wrapText="1"/>
    </xf>
    <xf numFmtId="0" fontId="74" fillId="0" borderId="5" xfId="302" applyFont="1" applyFill="1" applyBorder="1" applyAlignment="1">
      <alignment horizontal="center" vertical="center" wrapText="1"/>
    </xf>
    <xf numFmtId="1" fontId="74" fillId="0" borderId="5" xfId="302" applyNumberFormat="1" applyFont="1" applyFill="1" applyBorder="1" applyAlignment="1">
      <alignment horizontal="center" vertical="center" wrapText="1"/>
    </xf>
    <xf numFmtId="1" fontId="69" fillId="0" borderId="5" xfId="302" applyNumberFormat="1" applyFont="1" applyFill="1" applyBorder="1" applyAlignment="1">
      <alignment horizontal="center" vertical="center" wrapText="1"/>
    </xf>
    <xf numFmtId="0" fontId="74" fillId="0" borderId="0" xfId="302" applyFont="1" applyFill="1" applyAlignment="1">
      <alignment vertical="center" wrapText="1"/>
    </xf>
    <xf numFmtId="0" fontId="70" fillId="0" borderId="2" xfId="302" applyFont="1" applyFill="1" applyBorder="1" applyAlignment="1">
      <alignment horizontal="left" vertical="center"/>
    </xf>
    <xf numFmtId="3" fontId="35" fillId="0" borderId="5" xfId="303" applyNumberFormat="1" applyFont="1" applyFill="1" applyBorder="1" applyAlignment="1">
      <alignment horizontal="center" vertical="center"/>
    </xf>
    <xf numFmtId="3" fontId="70" fillId="0" borderId="5" xfId="302" applyNumberFormat="1" applyFont="1" applyFill="1" applyBorder="1" applyAlignment="1">
      <alignment horizontal="center" vertical="center"/>
    </xf>
    <xf numFmtId="166" fontId="70" fillId="0" borderId="5" xfId="302" applyNumberFormat="1" applyFont="1" applyFill="1" applyBorder="1" applyAlignment="1">
      <alignment horizontal="center" vertical="center"/>
    </xf>
    <xf numFmtId="3" fontId="67" fillId="0" borderId="5" xfId="302" applyNumberFormat="1" applyFont="1" applyFill="1" applyBorder="1" applyAlignment="1">
      <alignment horizontal="center" vertical="center"/>
    </xf>
    <xf numFmtId="0" fontId="70" fillId="0" borderId="0" xfId="302" applyFont="1" applyFill="1" applyAlignment="1">
      <alignment vertical="center"/>
    </xf>
    <xf numFmtId="0" fontId="75" fillId="0" borderId="5" xfId="302" applyFont="1" applyFill="1" applyBorder="1" applyAlignment="1">
      <alignment wrapText="1"/>
    </xf>
    <xf numFmtId="3" fontId="75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3" fillId="0" borderId="5" xfId="302" applyNumberFormat="1" applyFont="1" applyFill="1" applyBorder="1" applyAlignment="1">
      <alignment horizontal="center" vertical="center"/>
    </xf>
    <xf numFmtId="49" fontId="75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5" fillId="0" borderId="0" xfId="302" applyFont="1" applyFill="1"/>
    <xf numFmtId="0" fontId="75" fillId="0" borderId="0" xfId="302" applyFont="1" applyFill="1" applyAlignment="1">
      <alignment horizontal="center" vertical="top"/>
    </xf>
    <xf numFmtId="0" fontId="75" fillId="0" borderId="5" xfId="302" applyFont="1" applyFill="1" applyBorder="1"/>
    <xf numFmtId="3" fontId="6" fillId="0" borderId="5" xfId="303" applyNumberFormat="1" applyFont="1" applyFill="1" applyBorder="1" applyAlignment="1">
      <alignment horizontal="center"/>
    </xf>
    <xf numFmtId="49" fontId="75" fillId="0" borderId="5" xfId="302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3" fillId="0" borderId="5" xfId="302" applyNumberFormat="1" applyFont="1" applyFill="1" applyBorder="1" applyAlignment="1">
      <alignment horizontal="center" vertical="center"/>
    </xf>
    <xf numFmtId="49" fontId="6" fillId="0" borderId="5" xfId="303" applyNumberFormat="1" applyFont="1" applyFill="1" applyBorder="1" applyAlignment="1">
      <alignment horizontal="center"/>
    </xf>
    <xf numFmtId="49" fontId="75" fillId="0" borderId="0" xfId="302" applyNumberFormat="1" applyFont="1" applyFill="1"/>
    <xf numFmtId="0" fontId="67" fillId="0" borderId="0" xfId="302" applyFont="1" applyFill="1"/>
    <xf numFmtId="0" fontId="76" fillId="0" borderId="0" xfId="305" applyFont="1" applyFill="1"/>
    <xf numFmtId="0" fontId="76" fillId="0" borderId="7" xfId="305" applyFont="1" applyFill="1" applyBorder="1" applyAlignment="1">
      <alignment horizontal="center" vertical="top" wrapText="1"/>
    </xf>
    <xf numFmtId="0" fontId="76" fillId="0" borderId="0" xfId="305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78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vertical="top"/>
    </xf>
    <xf numFmtId="0" fontId="79" fillId="0" borderId="0" xfId="302" applyFont="1" applyFill="1" applyBorder="1" applyAlignment="1">
      <alignment vertical="top" wrapText="1"/>
    </xf>
    <xf numFmtId="0" fontId="79" fillId="0" borderId="0" xfId="302" applyFont="1" applyFill="1" applyBorder="1" applyAlignment="1">
      <alignment horizontal="center" vertical="top" wrapText="1"/>
    </xf>
    <xf numFmtId="0" fontId="80" fillId="0" borderId="2" xfId="302" applyFont="1" applyFill="1" applyBorder="1" applyAlignment="1">
      <alignment horizontal="center" vertical="center" wrapText="1"/>
    </xf>
    <xf numFmtId="0" fontId="76" fillId="0" borderId="5" xfId="302" applyFont="1" applyFill="1" applyBorder="1" applyAlignment="1">
      <alignment horizontal="center" vertical="center" wrapText="1"/>
    </xf>
    <xf numFmtId="0" fontId="73" fillId="0" borderId="1" xfId="302" applyFont="1" applyFill="1" applyBorder="1" applyAlignment="1">
      <alignment horizontal="center" vertical="center" wrapText="1"/>
    </xf>
    <xf numFmtId="0" fontId="76" fillId="0" borderId="1" xfId="302" applyFont="1" applyFill="1" applyBorder="1" applyAlignment="1">
      <alignment horizontal="center" vertical="center" wrapText="1"/>
    </xf>
    <xf numFmtId="0" fontId="71" fillId="0" borderId="0" xfId="302" applyFont="1" applyFill="1" applyAlignment="1">
      <alignment vertical="center" wrapText="1"/>
    </xf>
    <xf numFmtId="3" fontId="70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0" fillId="0" borderId="0" xfId="302" applyNumberFormat="1" applyFont="1" applyFill="1" applyAlignment="1">
      <alignment horizontal="center" vertical="center"/>
    </xf>
    <xf numFmtId="3" fontId="75" fillId="0" borderId="0" xfId="302" applyNumberFormat="1" applyFont="1" applyFill="1"/>
    <xf numFmtId="0" fontId="75" fillId="0" borderId="1" xfId="302" applyFont="1" applyFill="1" applyBorder="1"/>
    <xf numFmtId="3" fontId="75" fillId="0" borderId="1" xfId="302" applyNumberFormat="1" applyFont="1" applyFill="1" applyBorder="1" applyAlignment="1">
      <alignment horizontal="center" vertical="center"/>
    </xf>
    <xf numFmtId="0" fontId="6" fillId="0" borderId="1" xfId="304" applyFont="1" applyFill="1" applyBorder="1" applyAlignment="1">
      <alignment horizontal="center" vertical="center"/>
    </xf>
    <xf numFmtId="3" fontId="73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5" fillId="0" borderId="5" xfId="302" applyNumberFormat="1" applyFont="1" applyFill="1" applyBorder="1"/>
    <xf numFmtId="0" fontId="76" fillId="0" borderId="7" xfId="305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79" fillId="0" borderId="0" xfId="302" applyFont="1" applyFill="1" applyBorder="1" applyAlignment="1">
      <alignment vertical="center" wrapText="1"/>
    </xf>
    <xf numFmtId="0" fontId="79" fillId="0" borderId="0" xfId="302" applyFont="1" applyFill="1" applyBorder="1" applyAlignment="1">
      <alignment horizontal="center" vertical="center" wrapText="1"/>
    </xf>
    <xf numFmtId="0" fontId="82" fillId="0" borderId="9" xfId="302" applyFont="1" applyFill="1" applyBorder="1" applyAlignment="1">
      <alignment vertical="top"/>
    </xf>
    <xf numFmtId="0" fontId="83" fillId="0" borderId="0" xfId="302" applyFont="1" applyFill="1" applyAlignment="1">
      <alignment vertical="top"/>
    </xf>
    <xf numFmtId="0" fontId="82" fillId="0" borderId="9" xfId="302" applyFont="1" applyFill="1" applyBorder="1" applyAlignment="1">
      <alignment horizontal="center" vertical="top"/>
    </xf>
    <xf numFmtId="0" fontId="82" fillId="0" borderId="9" xfId="302" applyFont="1" applyFill="1" applyBorder="1" applyAlignment="1">
      <alignment horizontal="right" vertical="top"/>
    </xf>
    <xf numFmtId="0" fontId="69" fillId="0" borderId="5" xfId="302" applyFont="1" applyFill="1" applyBorder="1" applyAlignment="1">
      <alignment horizontal="center" vertical="center" wrapText="1"/>
    </xf>
    <xf numFmtId="0" fontId="80" fillId="0" borderId="10" xfId="302" applyFont="1" applyFill="1" applyBorder="1" applyAlignment="1">
      <alignment horizontal="center" vertical="center" wrapText="1"/>
    </xf>
    <xf numFmtId="0" fontId="80" fillId="0" borderId="1" xfId="302" applyFont="1" applyFill="1" applyBorder="1" applyAlignment="1">
      <alignment horizontal="center" vertical="center" wrapText="1"/>
    </xf>
    <xf numFmtId="49" fontId="73" fillId="0" borderId="5" xfId="302" applyNumberFormat="1" applyFont="1" applyFill="1" applyBorder="1" applyAlignment="1">
      <alignment horizontal="center" vertical="center" wrapText="1"/>
    </xf>
    <xf numFmtId="49" fontId="84" fillId="0" borderId="5" xfId="302" applyNumberFormat="1" applyFont="1" applyFill="1" applyBorder="1" applyAlignment="1">
      <alignment horizontal="center" vertical="center" wrapText="1"/>
    </xf>
    <xf numFmtId="0" fontId="85" fillId="0" borderId="5" xfId="302" applyFont="1" applyFill="1" applyBorder="1" applyAlignment="1">
      <alignment horizontal="center" wrapText="1"/>
    </xf>
    <xf numFmtId="1" fontId="85" fillId="0" borderId="5" xfId="302" applyNumberFormat="1" applyFont="1" applyFill="1" applyBorder="1" applyAlignment="1">
      <alignment horizontal="center" wrapText="1"/>
    </xf>
    <xf numFmtId="1" fontId="86" fillId="0" borderId="5" xfId="302" applyNumberFormat="1" applyFont="1" applyFill="1" applyBorder="1" applyAlignment="1">
      <alignment horizontal="center" wrapText="1"/>
    </xf>
    <xf numFmtId="1" fontId="87" fillId="0" borderId="5" xfId="302" applyNumberFormat="1" applyFont="1" applyFill="1" applyBorder="1" applyAlignment="1">
      <alignment horizontal="center" wrapText="1"/>
    </xf>
    <xf numFmtId="0" fontId="85" fillId="0" borderId="0" xfId="302" applyFont="1" applyFill="1" applyAlignment="1">
      <alignment vertical="center" wrapText="1"/>
    </xf>
    <xf numFmtId="3" fontId="83" fillId="0" borderId="5" xfId="302" applyNumberFormat="1" applyFont="1" applyFill="1" applyBorder="1" applyAlignment="1">
      <alignment horizontal="center" vertical="center"/>
    </xf>
    <xf numFmtId="0" fontId="75" fillId="0" borderId="5" xfId="302" applyFont="1" applyFill="1" applyBorder="1" applyAlignment="1">
      <alignment horizontal="left" vertical="center" wrapText="1"/>
    </xf>
    <xf numFmtId="166" fontId="75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84" fillId="0" borderId="5" xfId="302" applyNumberFormat="1" applyFont="1" applyFill="1" applyBorder="1" applyAlignment="1">
      <alignment horizontal="center" vertical="center"/>
    </xf>
    <xf numFmtId="0" fontId="75" fillId="0" borderId="5" xfId="302" applyFont="1" applyFill="1" applyBorder="1" applyAlignment="1">
      <alignment horizontal="left" vertical="center"/>
    </xf>
    <xf numFmtId="0" fontId="75" fillId="0" borderId="1" xfId="302" applyFont="1" applyFill="1" applyBorder="1" applyAlignment="1">
      <alignment horizontal="left" vertical="center"/>
    </xf>
    <xf numFmtId="166" fontId="75" fillId="0" borderId="1" xfId="302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84" fillId="0" borderId="1" xfId="302" applyNumberFormat="1" applyFont="1" applyFill="1" applyBorder="1" applyAlignment="1">
      <alignment horizontal="center" vertical="center"/>
    </xf>
    <xf numFmtId="3" fontId="70" fillId="0" borderId="5" xfId="302" applyNumberFormat="1" applyFont="1" applyFill="1" applyBorder="1" applyAlignment="1">
      <alignment vertical="center"/>
    </xf>
    <xf numFmtId="0" fontId="76" fillId="0" borderId="0" xfId="305" applyFont="1" applyFill="1" applyAlignment="1">
      <alignment horizontal="left" wrapText="1"/>
    </xf>
    <xf numFmtId="0" fontId="88" fillId="0" borderId="0" xfId="305" applyFont="1" applyFill="1"/>
    <xf numFmtId="0" fontId="83" fillId="0" borderId="0" xfId="302" applyFont="1" applyFill="1"/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%20&#1058;.&#104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topLeftCell="A4" zoomScale="80" zoomScaleNormal="70" zoomScaleSheetLayoutView="80" workbookViewId="0">
      <selection activeCell="I11" sqref="I11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4.44140625" style="73" customWidth="1"/>
    <col min="4" max="5" width="11.5546875" style="1" customWidth="1"/>
    <col min="6" max="16384" width="8" style="1"/>
  </cols>
  <sheetData>
    <row r="1" spans="1:11" ht="78" customHeight="1">
      <c r="A1" s="378" t="s">
        <v>205</v>
      </c>
      <c r="B1" s="378"/>
      <c r="C1" s="378"/>
      <c r="D1" s="378"/>
      <c r="E1" s="378"/>
    </row>
    <row r="2" spans="1:11" ht="17.25" customHeight="1">
      <c r="A2" s="378"/>
      <c r="B2" s="378"/>
      <c r="C2" s="378"/>
      <c r="D2" s="378"/>
      <c r="E2" s="378"/>
    </row>
    <row r="3" spans="1:11" s="2" customFormat="1" ht="23.25" customHeight="1">
      <c r="A3" s="223" t="s">
        <v>0</v>
      </c>
      <c r="B3" s="225" t="s">
        <v>206</v>
      </c>
      <c r="C3" s="225" t="s">
        <v>199</v>
      </c>
      <c r="D3" s="406" t="s">
        <v>1</v>
      </c>
      <c r="E3" s="407"/>
    </row>
    <row r="4" spans="1:11" s="2" customFormat="1" ht="27.75" customHeight="1">
      <c r="A4" s="224"/>
      <c r="B4" s="226"/>
      <c r="C4" s="226"/>
      <c r="D4" s="3" t="s">
        <v>2</v>
      </c>
      <c r="E4" s="4" t="s">
        <v>207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208</v>
      </c>
      <c r="B6" s="19" t="s">
        <v>186</v>
      </c>
      <c r="C6" s="19">
        <v>7290</v>
      </c>
      <c r="D6" s="9" t="s">
        <v>186</v>
      </c>
      <c r="E6" s="20" t="s">
        <v>186</v>
      </c>
      <c r="K6" s="10"/>
    </row>
    <row r="7" spans="1:11" s="2" customFormat="1" ht="31.5" customHeight="1">
      <c r="A7" s="381" t="s">
        <v>202</v>
      </c>
      <c r="B7" s="19">
        <v>10232</v>
      </c>
      <c r="C7" s="19">
        <v>6891</v>
      </c>
      <c r="D7" s="9">
        <f t="shared" ref="D7:D11" si="0">C7/B7*100</f>
        <v>67.34753713838937</v>
      </c>
      <c r="E7" s="20">
        <f t="shared" ref="E7:E11" si="1">C7-B7</f>
        <v>-3341</v>
      </c>
      <c r="K7" s="10"/>
    </row>
    <row r="8" spans="1:11" s="2" customFormat="1" ht="45" customHeight="1">
      <c r="A8" s="11" t="s">
        <v>188</v>
      </c>
      <c r="B8" s="19">
        <v>2324</v>
      </c>
      <c r="C8" s="19">
        <v>1188</v>
      </c>
      <c r="D8" s="9">
        <f t="shared" si="0"/>
        <v>51.118760757314973</v>
      </c>
      <c r="E8" s="20">
        <f t="shared" si="1"/>
        <v>-1136</v>
      </c>
      <c r="K8" s="10"/>
    </row>
    <row r="9" spans="1:11" s="2" customFormat="1" ht="35.25" customHeight="1">
      <c r="A9" s="12" t="s">
        <v>189</v>
      </c>
      <c r="B9" s="19">
        <v>474</v>
      </c>
      <c r="C9" s="19">
        <v>284</v>
      </c>
      <c r="D9" s="9">
        <f t="shared" si="0"/>
        <v>59.915611814345993</v>
      </c>
      <c r="E9" s="20">
        <f t="shared" si="1"/>
        <v>-190</v>
      </c>
      <c r="K9" s="10"/>
    </row>
    <row r="10" spans="1:11" s="2" customFormat="1" ht="45.75" customHeight="1">
      <c r="A10" s="12" t="s">
        <v>77</v>
      </c>
      <c r="B10" s="19">
        <v>739</v>
      </c>
      <c r="C10" s="19">
        <v>330</v>
      </c>
      <c r="D10" s="9">
        <f t="shared" si="0"/>
        <v>44.654939106901217</v>
      </c>
      <c r="E10" s="20">
        <f t="shared" si="1"/>
        <v>-409</v>
      </c>
      <c r="K10" s="10"/>
    </row>
    <row r="11" spans="1:11" s="2" customFormat="1" ht="55.5" customHeight="1">
      <c r="A11" s="12" t="s">
        <v>78</v>
      </c>
      <c r="B11" s="19">
        <v>8642</v>
      </c>
      <c r="C11" s="19">
        <v>5699</v>
      </c>
      <c r="D11" s="9">
        <f t="shared" si="0"/>
        <v>65.945383013191389</v>
      </c>
      <c r="E11" s="20">
        <f t="shared" si="1"/>
        <v>-2943</v>
      </c>
      <c r="K11" s="10"/>
    </row>
    <row r="12" spans="1:11" s="2" customFormat="1" ht="12.75" customHeight="1">
      <c r="A12" s="229" t="s">
        <v>9</v>
      </c>
      <c r="B12" s="230"/>
      <c r="C12" s="230"/>
      <c r="D12" s="230"/>
      <c r="E12" s="230"/>
      <c r="K12" s="10"/>
    </row>
    <row r="13" spans="1:11" s="2" customFormat="1" ht="15" customHeight="1">
      <c r="A13" s="231"/>
      <c r="B13" s="232"/>
      <c r="C13" s="232"/>
      <c r="D13" s="232"/>
      <c r="E13" s="232"/>
      <c r="K13" s="10"/>
    </row>
    <row r="14" spans="1:11" s="2" customFormat="1" ht="24" customHeight="1">
      <c r="A14" s="223" t="s">
        <v>0</v>
      </c>
      <c r="B14" s="233" t="s">
        <v>190</v>
      </c>
      <c r="C14" s="233" t="s">
        <v>191</v>
      </c>
      <c r="D14" s="406" t="s">
        <v>1</v>
      </c>
      <c r="E14" s="407"/>
      <c r="K14" s="10"/>
    </row>
    <row r="15" spans="1:11" ht="35.25" customHeight="1">
      <c r="A15" s="224"/>
      <c r="B15" s="233"/>
      <c r="C15" s="233"/>
      <c r="D15" s="3" t="s">
        <v>2</v>
      </c>
      <c r="E15" s="4" t="s">
        <v>192</v>
      </c>
      <c r="K15" s="10"/>
    </row>
    <row r="16" spans="1:11" ht="27.75" customHeight="1">
      <c r="A16" s="8" t="s">
        <v>209</v>
      </c>
      <c r="B16" s="409" t="s">
        <v>186</v>
      </c>
      <c r="C16" s="19">
        <v>2313</v>
      </c>
      <c r="D16" s="198" t="s">
        <v>186</v>
      </c>
      <c r="E16" s="411" t="s">
        <v>186</v>
      </c>
      <c r="K16" s="10"/>
    </row>
    <row r="17" spans="1:11" ht="25.5" customHeight="1">
      <c r="A17" s="384" t="s">
        <v>202</v>
      </c>
      <c r="B17" s="19">
        <v>2972</v>
      </c>
      <c r="C17" s="19">
        <v>2266</v>
      </c>
      <c r="D17" s="198">
        <f>C17/B17*100</f>
        <v>76.244952893674295</v>
      </c>
      <c r="E17" s="21">
        <f>C17-B17</f>
        <v>-706</v>
      </c>
      <c r="K17" s="10"/>
    </row>
    <row r="18" spans="1:11" ht="33.75" customHeight="1">
      <c r="A18" s="13" t="s">
        <v>210</v>
      </c>
      <c r="B18" s="19">
        <v>2365</v>
      </c>
      <c r="C18" s="19">
        <v>1862</v>
      </c>
      <c r="D18" s="198">
        <f>C18/B18*100</f>
        <v>78.731501057082454</v>
      </c>
      <c r="E18" s="21">
        <f>C18-B18</f>
        <v>-503</v>
      </c>
      <c r="K18" s="10"/>
    </row>
    <row r="19" spans="1:11">
      <c r="A19" s="385" t="s">
        <v>179</v>
      </c>
      <c r="B19" s="385"/>
      <c r="C19" s="385"/>
      <c r="D19" s="385"/>
      <c r="E19" s="385"/>
    </row>
    <row r="20" spans="1:11">
      <c r="A20" s="386"/>
      <c r="B20" s="386"/>
      <c r="C20" s="386"/>
      <c r="D20" s="386"/>
      <c r="E20" s="386"/>
    </row>
    <row r="21" spans="1:11">
      <c r="A21" s="386"/>
      <c r="B21" s="386"/>
      <c r="C21" s="386"/>
      <c r="D21" s="386"/>
      <c r="E21" s="386"/>
    </row>
  </sheetData>
  <mergeCells count="12">
    <mergeCell ref="A12:E13"/>
    <mergeCell ref="A14:A15"/>
    <mergeCell ref="B14:B15"/>
    <mergeCell ref="C14:C15"/>
    <mergeCell ref="D14:E14"/>
    <mergeCell ref="A19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topLeftCell="A3" zoomScale="75" zoomScaleNormal="85" zoomScaleSheetLayoutView="75" workbookViewId="0">
      <selection activeCell="P9" sqref="P9:P29"/>
    </sheetView>
  </sheetViews>
  <sheetFormatPr defaultRowHeight="15.6"/>
  <cols>
    <col min="1" max="1" width="31.6640625" style="46" customWidth="1"/>
    <col min="2" max="2" width="11.6640625" style="46" customWidth="1"/>
    <col min="3" max="3" width="9.44140625" style="44" customWidth="1"/>
    <col min="4" max="4" width="9.33203125" style="44" customWidth="1"/>
    <col min="5" max="5" width="8.109375" style="47" customWidth="1"/>
    <col min="6" max="6" width="9.5546875" style="44" customWidth="1"/>
    <col min="7" max="7" width="9.33203125" style="44" customWidth="1"/>
    <col min="8" max="8" width="8.88671875" style="47" customWidth="1"/>
    <col min="9" max="9" width="8.109375" style="44" customWidth="1"/>
    <col min="10" max="10" width="8.33203125" style="44" customWidth="1"/>
    <col min="11" max="12" width="8.33203125" style="47" customWidth="1"/>
    <col min="13" max="13" width="8.88671875" style="47" customWidth="1"/>
    <col min="14" max="14" width="8.44140625" style="47" customWidth="1"/>
    <col min="15" max="15" width="8.5546875" style="44" customWidth="1"/>
    <col min="16" max="16" width="8.109375" style="44" customWidth="1"/>
    <col min="17" max="17" width="8.33203125" style="47" customWidth="1"/>
    <col min="18" max="18" width="12.6640625" style="47" customWidth="1"/>
    <col min="19" max="19" width="10.44140625" style="44" customWidth="1"/>
    <col min="20" max="20" width="8.88671875" style="44" customWidth="1"/>
    <col min="21" max="21" width="8.6640625" style="47" customWidth="1"/>
    <col min="22" max="22" width="9.44140625" style="44" customWidth="1"/>
    <col min="23" max="23" width="8.6640625" style="45" customWidth="1"/>
    <col min="24" max="24" width="9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79" width="9.109375" style="44"/>
    <col min="16380" max="16384" width="9.109375" style="44" customWidth="1"/>
  </cols>
  <sheetData>
    <row r="1" spans="1:25" s="29" customFormat="1" ht="50.4" customHeight="1">
      <c r="A1" s="24"/>
      <c r="B1" s="24"/>
      <c r="C1" s="234" t="s">
        <v>101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6"/>
      <c r="P1" s="26"/>
      <c r="Q1" s="27"/>
      <c r="R1" s="27"/>
      <c r="S1" s="26"/>
      <c r="T1" s="26"/>
      <c r="U1" s="28"/>
      <c r="W1" s="55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2" t="s">
        <v>13</v>
      </c>
      <c r="O2" s="26"/>
      <c r="P2" s="26"/>
      <c r="Q2" s="27"/>
      <c r="R2" s="27"/>
      <c r="S2" s="26"/>
      <c r="T2" s="26"/>
      <c r="U2" s="28"/>
      <c r="W2" s="55"/>
      <c r="X2" s="162" t="s">
        <v>13</v>
      </c>
    </row>
    <row r="3" spans="1:25" s="29" customFormat="1" ht="27.75" customHeight="1">
      <c r="A3" s="254"/>
      <c r="B3" s="269" t="s">
        <v>91</v>
      </c>
      <c r="C3" s="259" t="s">
        <v>68</v>
      </c>
      <c r="D3" s="260"/>
      <c r="E3" s="261"/>
      <c r="F3" s="268" t="s">
        <v>44</v>
      </c>
      <c r="G3" s="268"/>
      <c r="H3" s="268"/>
      <c r="I3" s="259" t="s">
        <v>41</v>
      </c>
      <c r="J3" s="260"/>
      <c r="K3" s="261"/>
      <c r="L3" s="259" t="s">
        <v>42</v>
      </c>
      <c r="M3" s="260"/>
      <c r="N3" s="261"/>
      <c r="O3" s="259" t="s">
        <v>14</v>
      </c>
      <c r="P3" s="260"/>
      <c r="Q3" s="260"/>
      <c r="R3" s="278" t="s">
        <v>90</v>
      </c>
      <c r="S3" s="272" t="s">
        <v>43</v>
      </c>
      <c r="T3" s="269"/>
      <c r="U3" s="273"/>
      <c r="V3" s="259" t="s">
        <v>15</v>
      </c>
      <c r="W3" s="260"/>
      <c r="X3" s="261"/>
    </row>
    <row r="4" spans="1:25" s="33" customFormat="1" ht="46.5" customHeight="1">
      <c r="A4" s="255"/>
      <c r="B4" s="270"/>
      <c r="C4" s="262"/>
      <c r="D4" s="263"/>
      <c r="E4" s="264"/>
      <c r="F4" s="268"/>
      <c r="G4" s="268"/>
      <c r="H4" s="268"/>
      <c r="I4" s="263"/>
      <c r="J4" s="263"/>
      <c r="K4" s="264"/>
      <c r="L4" s="262"/>
      <c r="M4" s="263"/>
      <c r="N4" s="264"/>
      <c r="O4" s="262"/>
      <c r="P4" s="263"/>
      <c r="Q4" s="263"/>
      <c r="R4" s="279"/>
      <c r="S4" s="274"/>
      <c r="T4" s="270"/>
      <c r="U4" s="275"/>
      <c r="V4" s="262"/>
      <c r="W4" s="263"/>
      <c r="X4" s="264"/>
    </row>
    <row r="5" spans="1:25" s="33" customFormat="1" ht="9" customHeight="1">
      <c r="A5" s="255"/>
      <c r="B5" s="271"/>
      <c r="C5" s="265"/>
      <c r="D5" s="266"/>
      <c r="E5" s="267"/>
      <c r="F5" s="268"/>
      <c r="G5" s="268"/>
      <c r="H5" s="268"/>
      <c r="I5" s="266"/>
      <c r="J5" s="266"/>
      <c r="K5" s="267"/>
      <c r="L5" s="265"/>
      <c r="M5" s="266"/>
      <c r="N5" s="267"/>
      <c r="O5" s="265"/>
      <c r="P5" s="266"/>
      <c r="Q5" s="266"/>
      <c r="R5" s="280"/>
      <c r="S5" s="276"/>
      <c r="T5" s="271"/>
      <c r="U5" s="277"/>
      <c r="V5" s="265"/>
      <c r="W5" s="266"/>
      <c r="X5" s="267"/>
    </row>
    <row r="6" spans="1:25" s="33" customFormat="1" ht="21.6" customHeight="1">
      <c r="A6" s="256"/>
      <c r="B6" s="164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69" t="s">
        <v>54</v>
      </c>
      <c r="B8" s="200">
        <f>SUM(B9:B29)</f>
        <v>10156</v>
      </c>
      <c r="C8" s="168">
        <f>SUM(C9:C29)</f>
        <v>13123</v>
      </c>
      <c r="D8" s="168">
        <f>SUM(D9:D29)</f>
        <v>8801</v>
      </c>
      <c r="E8" s="169">
        <f>D8/C8*100</f>
        <v>67.065457593538056</v>
      </c>
      <c r="F8" s="168">
        <f>SUM(F9:F29)</f>
        <v>3970</v>
      </c>
      <c r="G8" s="168">
        <f>SUM(G9:G29)</f>
        <v>2296</v>
      </c>
      <c r="H8" s="169">
        <f>G8/F8*100</f>
        <v>57.833753148614605</v>
      </c>
      <c r="I8" s="168">
        <f>SUM(I9:I29)</f>
        <v>712</v>
      </c>
      <c r="J8" s="168">
        <f>SUM(J9:J29)</f>
        <v>428</v>
      </c>
      <c r="K8" s="169">
        <f>J8/I8*100</f>
        <v>60.112359550561798</v>
      </c>
      <c r="L8" s="168">
        <f>SUM(L9:L30)</f>
        <v>932</v>
      </c>
      <c r="M8" s="168">
        <f>SUM(M9:M29)</f>
        <v>337</v>
      </c>
      <c r="N8" s="169">
        <f>M8/L8*100</f>
        <v>36.158798283261802</v>
      </c>
      <c r="O8" s="168">
        <f>SUM(O9:O29)</f>
        <v>10621</v>
      </c>
      <c r="P8" s="168">
        <f>SUM(P9:P29)</f>
        <v>7251</v>
      </c>
      <c r="Q8" s="169">
        <f t="shared" ref="Q8:Q29" si="0">P8/O8*100</f>
        <v>68.270407682892383</v>
      </c>
      <c r="R8" s="168">
        <f>SUM(R9:R29)</f>
        <v>2525</v>
      </c>
      <c r="S8" s="168">
        <f t="shared" ref="S8:T8" si="1">SUM(S9:S29)</f>
        <v>2910</v>
      </c>
      <c r="T8" s="168">
        <f t="shared" si="1"/>
        <v>2366</v>
      </c>
      <c r="U8" s="169">
        <f>T8/S8*100</f>
        <v>81.305841924398621</v>
      </c>
      <c r="V8" s="168">
        <f>SUM(V9:V29)</f>
        <v>2126</v>
      </c>
      <c r="W8" s="170">
        <f>SUM(W9:W29)</f>
        <v>1818</v>
      </c>
      <c r="X8" s="171">
        <f>W8/V8*100</f>
        <v>85.512699905926624</v>
      </c>
    </row>
    <row r="9" spans="1:25" ht="30.75" customHeight="1">
      <c r="A9" s="52" t="s">
        <v>19</v>
      </c>
      <c r="B9" s="194">
        <v>2176</v>
      </c>
      <c r="C9" s="166">
        <v>2220</v>
      </c>
      <c r="D9" s="166">
        <v>1571</v>
      </c>
      <c r="E9" s="169">
        <f t="shared" ref="E9:E29" si="2">D9/C9*100</f>
        <v>70.765765765765764</v>
      </c>
      <c r="F9" s="167">
        <v>474</v>
      </c>
      <c r="G9" s="167">
        <v>419</v>
      </c>
      <c r="H9" s="169">
        <f t="shared" ref="H9:H29" si="3">G9/F9*100</f>
        <v>88.396624472573833</v>
      </c>
      <c r="I9" s="166">
        <v>80</v>
      </c>
      <c r="J9" s="166">
        <v>53</v>
      </c>
      <c r="K9" s="169">
        <f t="shared" ref="K9:K29" si="4">J9/I9*100</f>
        <v>66.25</v>
      </c>
      <c r="L9" s="167">
        <v>72</v>
      </c>
      <c r="M9" s="167">
        <v>46</v>
      </c>
      <c r="N9" s="169">
        <f t="shared" ref="N9:N29" si="5">M9/L9*100</f>
        <v>63.888888888888886</v>
      </c>
      <c r="O9" s="166">
        <v>1735</v>
      </c>
      <c r="P9" s="167">
        <v>1260</v>
      </c>
      <c r="Q9" s="169">
        <f t="shared" si="0"/>
        <v>72.622478386167145</v>
      </c>
      <c r="R9" s="167">
        <v>432</v>
      </c>
      <c r="S9" s="215">
        <v>373</v>
      </c>
      <c r="T9" s="177">
        <v>348</v>
      </c>
      <c r="U9" s="169">
        <f t="shared" ref="U9:U29" si="6">T9/S9*100</f>
        <v>93.297587131367294</v>
      </c>
      <c r="V9" s="166">
        <v>288</v>
      </c>
      <c r="W9" s="178">
        <v>298</v>
      </c>
      <c r="X9" s="171">
        <f t="shared" ref="X9:X29" si="7">W9/V9*100</f>
        <v>103.47222222222223</v>
      </c>
      <c r="Y9" s="43"/>
    </row>
    <row r="10" spans="1:25" ht="33.75" customHeight="1">
      <c r="A10" s="52" t="s">
        <v>20</v>
      </c>
      <c r="B10" s="194">
        <v>1340</v>
      </c>
      <c r="C10" s="166">
        <v>1984</v>
      </c>
      <c r="D10" s="166">
        <v>1283</v>
      </c>
      <c r="E10" s="169">
        <f t="shared" si="2"/>
        <v>64.667338709677423</v>
      </c>
      <c r="F10" s="167">
        <v>535</v>
      </c>
      <c r="G10" s="167">
        <v>213</v>
      </c>
      <c r="H10" s="169">
        <f t="shared" si="3"/>
        <v>39.813084112149532</v>
      </c>
      <c r="I10" s="166">
        <v>79</v>
      </c>
      <c r="J10" s="166">
        <v>34</v>
      </c>
      <c r="K10" s="169">
        <f t="shared" si="4"/>
        <v>43.037974683544306</v>
      </c>
      <c r="L10" s="167">
        <v>103</v>
      </c>
      <c r="M10" s="167">
        <v>38</v>
      </c>
      <c r="N10" s="169">
        <f t="shared" si="5"/>
        <v>36.893203883495147</v>
      </c>
      <c r="O10" s="166">
        <v>1157</v>
      </c>
      <c r="P10" s="167">
        <v>1011</v>
      </c>
      <c r="Q10" s="169">
        <f t="shared" si="0"/>
        <v>87.381158167675025</v>
      </c>
      <c r="R10" s="167">
        <v>398</v>
      </c>
      <c r="S10" s="215">
        <v>446</v>
      </c>
      <c r="T10" s="177">
        <v>394</v>
      </c>
      <c r="U10" s="169">
        <f t="shared" si="6"/>
        <v>88.340807174887885</v>
      </c>
      <c r="V10" s="166">
        <v>314</v>
      </c>
      <c r="W10" s="178">
        <v>310</v>
      </c>
      <c r="X10" s="171">
        <f t="shared" si="7"/>
        <v>98.726114649681534</v>
      </c>
      <c r="Y10" s="43"/>
    </row>
    <row r="11" spans="1:25" ht="16.5" customHeight="1">
      <c r="A11" s="41" t="s">
        <v>21</v>
      </c>
      <c r="B11" s="195">
        <v>655</v>
      </c>
      <c r="C11" s="166">
        <v>914</v>
      </c>
      <c r="D11" s="166">
        <v>526</v>
      </c>
      <c r="E11" s="169">
        <f t="shared" si="2"/>
        <v>57.54923413566739</v>
      </c>
      <c r="F11" s="167">
        <v>317</v>
      </c>
      <c r="G11" s="167">
        <v>163</v>
      </c>
      <c r="H11" s="169">
        <f t="shared" si="3"/>
        <v>51.419558359621455</v>
      </c>
      <c r="I11" s="166">
        <v>89</v>
      </c>
      <c r="J11" s="166">
        <v>50</v>
      </c>
      <c r="K11" s="169">
        <f t="shared" si="4"/>
        <v>56.17977528089888</v>
      </c>
      <c r="L11" s="167">
        <v>35</v>
      </c>
      <c r="M11" s="167">
        <v>10</v>
      </c>
      <c r="N11" s="169">
        <f t="shared" si="5"/>
        <v>28.571428571428569</v>
      </c>
      <c r="O11" s="166">
        <v>802</v>
      </c>
      <c r="P11" s="167">
        <v>456</v>
      </c>
      <c r="Q11" s="169">
        <f t="shared" si="0"/>
        <v>56.857855361596009</v>
      </c>
      <c r="R11" s="167">
        <v>154</v>
      </c>
      <c r="S11" s="215">
        <v>163</v>
      </c>
      <c r="T11" s="177">
        <v>139</v>
      </c>
      <c r="U11" s="169">
        <f t="shared" si="6"/>
        <v>85.276073619631902</v>
      </c>
      <c r="V11" s="166">
        <v>99</v>
      </c>
      <c r="W11" s="178">
        <v>100</v>
      </c>
      <c r="X11" s="171">
        <f t="shared" si="7"/>
        <v>101.01010101010101</v>
      </c>
      <c r="Y11" s="43"/>
    </row>
    <row r="12" spans="1:25" ht="16.5" customHeight="1">
      <c r="A12" s="41" t="s">
        <v>22</v>
      </c>
      <c r="B12" s="195">
        <v>682</v>
      </c>
      <c r="C12" s="166">
        <v>869</v>
      </c>
      <c r="D12" s="166">
        <v>532</v>
      </c>
      <c r="E12" s="169">
        <f t="shared" si="2"/>
        <v>61.219792865362486</v>
      </c>
      <c r="F12" s="167">
        <v>267</v>
      </c>
      <c r="G12" s="167">
        <v>149</v>
      </c>
      <c r="H12" s="169">
        <f t="shared" si="3"/>
        <v>55.805243445692888</v>
      </c>
      <c r="I12" s="166">
        <v>86</v>
      </c>
      <c r="J12" s="166">
        <v>50</v>
      </c>
      <c r="K12" s="169">
        <f t="shared" si="4"/>
        <v>58.139534883720934</v>
      </c>
      <c r="L12" s="167">
        <v>101</v>
      </c>
      <c r="M12" s="167">
        <v>30</v>
      </c>
      <c r="N12" s="169">
        <f t="shared" si="5"/>
        <v>29.702970297029701</v>
      </c>
      <c r="O12" s="166">
        <v>771</v>
      </c>
      <c r="P12" s="167">
        <v>488</v>
      </c>
      <c r="Q12" s="169">
        <f t="shared" si="0"/>
        <v>63.294422827496753</v>
      </c>
      <c r="R12" s="167">
        <v>180</v>
      </c>
      <c r="S12" s="215">
        <v>213</v>
      </c>
      <c r="T12" s="177">
        <v>167</v>
      </c>
      <c r="U12" s="169">
        <f t="shared" si="6"/>
        <v>78.403755868544607</v>
      </c>
      <c r="V12" s="166">
        <v>167</v>
      </c>
      <c r="W12" s="178">
        <v>138</v>
      </c>
      <c r="X12" s="171">
        <f t="shared" si="7"/>
        <v>82.634730538922156</v>
      </c>
      <c r="Y12" s="43"/>
    </row>
    <row r="13" spans="1:25" ht="16.5" customHeight="1">
      <c r="A13" s="41" t="s">
        <v>23</v>
      </c>
      <c r="B13" s="195">
        <v>352</v>
      </c>
      <c r="C13" s="166">
        <v>447</v>
      </c>
      <c r="D13" s="166">
        <v>339</v>
      </c>
      <c r="E13" s="169">
        <f t="shared" si="2"/>
        <v>75.838926174496649</v>
      </c>
      <c r="F13" s="167">
        <v>133</v>
      </c>
      <c r="G13" s="167">
        <v>75</v>
      </c>
      <c r="H13" s="169">
        <f t="shared" si="3"/>
        <v>56.390977443609025</v>
      </c>
      <c r="I13" s="166">
        <v>23</v>
      </c>
      <c r="J13" s="166">
        <v>7</v>
      </c>
      <c r="K13" s="169">
        <f t="shared" si="4"/>
        <v>30.434782608695656</v>
      </c>
      <c r="L13" s="167">
        <v>15</v>
      </c>
      <c r="M13" s="167">
        <v>12</v>
      </c>
      <c r="N13" s="169">
        <f t="shared" si="5"/>
        <v>80</v>
      </c>
      <c r="O13" s="166">
        <v>391</v>
      </c>
      <c r="P13" s="167">
        <v>317</v>
      </c>
      <c r="Q13" s="169">
        <f t="shared" si="0"/>
        <v>81.074168797953959</v>
      </c>
      <c r="R13" s="167">
        <v>123</v>
      </c>
      <c r="S13" s="215">
        <v>106</v>
      </c>
      <c r="T13" s="177">
        <v>121</v>
      </c>
      <c r="U13" s="169">
        <f t="shared" si="6"/>
        <v>114.15094339622642</v>
      </c>
      <c r="V13" s="166">
        <v>70</v>
      </c>
      <c r="W13" s="178">
        <v>87</v>
      </c>
      <c r="X13" s="171">
        <f t="shared" si="7"/>
        <v>124.28571428571429</v>
      </c>
      <c r="Y13" s="43"/>
    </row>
    <row r="14" spans="1:25" ht="16.5" customHeight="1">
      <c r="A14" s="41" t="s">
        <v>24</v>
      </c>
      <c r="B14" s="195">
        <v>164</v>
      </c>
      <c r="C14" s="166">
        <v>229</v>
      </c>
      <c r="D14" s="166">
        <v>154</v>
      </c>
      <c r="E14" s="169">
        <f t="shared" si="2"/>
        <v>67.248908296943227</v>
      </c>
      <c r="F14" s="167">
        <v>66</v>
      </c>
      <c r="G14" s="167">
        <v>49</v>
      </c>
      <c r="H14" s="169">
        <f t="shared" si="3"/>
        <v>74.242424242424249</v>
      </c>
      <c r="I14" s="166">
        <v>9</v>
      </c>
      <c r="J14" s="166">
        <v>4</v>
      </c>
      <c r="K14" s="169">
        <f t="shared" si="4"/>
        <v>44.444444444444443</v>
      </c>
      <c r="L14" s="167">
        <v>26</v>
      </c>
      <c r="M14" s="167">
        <v>14</v>
      </c>
      <c r="N14" s="169">
        <f t="shared" si="5"/>
        <v>53.846153846153847</v>
      </c>
      <c r="O14" s="166">
        <v>203</v>
      </c>
      <c r="P14" s="167">
        <v>135</v>
      </c>
      <c r="Q14" s="169">
        <f t="shared" si="0"/>
        <v>66.502463054187189</v>
      </c>
      <c r="R14" s="167">
        <v>44</v>
      </c>
      <c r="S14" s="215">
        <v>62</v>
      </c>
      <c r="T14" s="177">
        <v>44</v>
      </c>
      <c r="U14" s="169">
        <f t="shared" si="6"/>
        <v>70.967741935483872</v>
      </c>
      <c r="V14" s="166">
        <v>43</v>
      </c>
      <c r="W14" s="178">
        <v>31</v>
      </c>
      <c r="X14" s="171">
        <f t="shared" si="7"/>
        <v>72.093023255813947</v>
      </c>
      <c r="Y14" s="43"/>
    </row>
    <row r="15" spans="1:25" ht="16.5" customHeight="1">
      <c r="A15" s="41" t="s">
        <v>25</v>
      </c>
      <c r="B15" s="195">
        <v>303</v>
      </c>
      <c r="C15" s="166">
        <v>351</v>
      </c>
      <c r="D15" s="166">
        <v>274</v>
      </c>
      <c r="E15" s="169">
        <f t="shared" si="2"/>
        <v>78.06267806267806</v>
      </c>
      <c r="F15" s="167">
        <v>96</v>
      </c>
      <c r="G15" s="167">
        <v>56</v>
      </c>
      <c r="H15" s="169">
        <f t="shared" si="3"/>
        <v>58.333333333333336</v>
      </c>
      <c r="I15" s="166">
        <v>16</v>
      </c>
      <c r="J15" s="166">
        <v>11</v>
      </c>
      <c r="K15" s="169">
        <f t="shared" si="4"/>
        <v>68.75</v>
      </c>
      <c r="L15" s="167">
        <v>20</v>
      </c>
      <c r="M15" s="167">
        <v>11</v>
      </c>
      <c r="N15" s="169">
        <f t="shared" si="5"/>
        <v>55.000000000000007</v>
      </c>
      <c r="O15" s="166">
        <v>326</v>
      </c>
      <c r="P15" s="167">
        <v>238</v>
      </c>
      <c r="Q15" s="169">
        <f t="shared" si="0"/>
        <v>73.00613496932516</v>
      </c>
      <c r="R15" s="167">
        <v>90</v>
      </c>
      <c r="S15" s="215">
        <v>94</v>
      </c>
      <c r="T15" s="177">
        <v>87</v>
      </c>
      <c r="U15" s="169">
        <f t="shared" si="6"/>
        <v>92.553191489361694</v>
      </c>
      <c r="V15" s="166">
        <v>83</v>
      </c>
      <c r="W15" s="178">
        <v>71</v>
      </c>
      <c r="X15" s="171">
        <f t="shared" si="7"/>
        <v>85.542168674698786</v>
      </c>
      <c r="Y15" s="43"/>
    </row>
    <row r="16" spans="1:25" ht="16.5" customHeight="1">
      <c r="A16" s="41" t="s">
        <v>26</v>
      </c>
      <c r="B16" s="195">
        <v>222</v>
      </c>
      <c r="C16" s="166">
        <v>321</v>
      </c>
      <c r="D16" s="166">
        <v>212</v>
      </c>
      <c r="E16" s="169">
        <f t="shared" si="2"/>
        <v>66.043613707165107</v>
      </c>
      <c r="F16" s="167">
        <v>115</v>
      </c>
      <c r="G16" s="167">
        <v>50</v>
      </c>
      <c r="H16" s="169">
        <f t="shared" si="3"/>
        <v>43.478260869565219</v>
      </c>
      <c r="I16" s="166">
        <v>32</v>
      </c>
      <c r="J16" s="166">
        <v>11</v>
      </c>
      <c r="K16" s="169">
        <f t="shared" si="4"/>
        <v>34.375</v>
      </c>
      <c r="L16" s="167">
        <v>32</v>
      </c>
      <c r="M16" s="167">
        <v>15</v>
      </c>
      <c r="N16" s="169">
        <f t="shared" si="5"/>
        <v>46.875</v>
      </c>
      <c r="O16" s="166">
        <v>261</v>
      </c>
      <c r="P16" s="167">
        <v>173</v>
      </c>
      <c r="Q16" s="169">
        <f t="shared" si="0"/>
        <v>66.283524904214559</v>
      </c>
      <c r="R16" s="167">
        <v>58</v>
      </c>
      <c r="S16" s="215">
        <v>73</v>
      </c>
      <c r="T16" s="177">
        <v>57</v>
      </c>
      <c r="U16" s="169">
        <f t="shared" si="6"/>
        <v>78.082191780821915</v>
      </c>
      <c r="V16" s="166">
        <v>65</v>
      </c>
      <c r="W16" s="178">
        <v>52</v>
      </c>
      <c r="X16" s="171">
        <f t="shared" si="7"/>
        <v>80</v>
      </c>
      <c r="Y16" s="43"/>
    </row>
    <row r="17" spans="1:25" ht="16.5" customHeight="1">
      <c r="A17" s="41" t="s">
        <v>27</v>
      </c>
      <c r="B17" s="195">
        <v>504</v>
      </c>
      <c r="C17" s="166">
        <v>669</v>
      </c>
      <c r="D17" s="166">
        <v>468</v>
      </c>
      <c r="E17" s="169">
        <f t="shared" si="2"/>
        <v>69.955156950672645</v>
      </c>
      <c r="F17" s="167">
        <v>249</v>
      </c>
      <c r="G17" s="167">
        <v>139</v>
      </c>
      <c r="H17" s="169">
        <f t="shared" si="3"/>
        <v>55.823293172690761</v>
      </c>
      <c r="I17" s="166">
        <v>19</v>
      </c>
      <c r="J17" s="166">
        <v>20</v>
      </c>
      <c r="K17" s="169">
        <f t="shared" si="4"/>
        <v>105.26315789473684</v>
      </c>
      <c r="L17" s="167">
        <v>53</v>
      </c>
      <c r="M17" s="167">
        <v>9</v>
      </c>
      <c r="N17" s="169">
        <f t="shared" si="5"/>
        <v>16.981132075471699</v>
      </c>
      <c r="O17" s="166">
        <v>534</v>
      </c>
      <c r="P17" s="167">
        <v>284</v>
      </c>
      <c r="Q17" s="169">
        <f t="shared" si="0"/>
        <v>53.183520599250933</v>
      </c>
      <c r="R17" s="167">
        <v>112</v>
      </c>
      <c r="S17" s="215">
        <v>172</v>
      </c>
      <c r="T17" s="177">
        <v>108</v>
      </c>
      <c r="U17" s="169">
        <f t="shared" si="6"/>
        <v>62.790697674418603</v>
      </c>
      <c r="V17" s="166">
        <v>124</v>
      </c>
      <c r="W17" s="178">
        <v>73</v>
      </c>
      <c r="X17" s="171">
        <f t="shared" si="7"/>
        <v>58.870967741935488</v>
      </c>
      <c r="Y17" s="43"/>
    </row>
    <row r="18" spans="1:25" ht="16.5" customHeight="1">
      <c r="A18" s="41" t="s">
        <v>28</v>
      </c>
      <c r="B18" s="195">
        <v>505</v>
      </c>
      <c r="C18" s="166">
        <v>633</v>
      </c>
      <c r="D18" s="166">
        <v>450</v>
      </c>
      <c r="E18" s="169">
        <f t="shared" si="2"/>
        <v>71.090047393364927</v>
      </c>
      <c r="F18" s="167">
        <v>141</v>
      </c>
      <c r="G18" s="167">
        <v>93</v>
      </c>
      <c r="H18" s="169">
        <f t="shared" si="3"/>
        <v>65.957446808510639</v>
      </c>
      <c r="I18" s="166">
        <v>75</v>
      </c>
      <c r="J18" s="166">
        <v>45</v>
      </c>
      <c r="K18" s="169">
        <f t="shared" si="4"/>
        <v>60</v>
      </c>
      <c r="L18" s="167">
        <v>30</v>
      </c>
      <c r="M18" s="167">
        <v>22</v>
      </c>
      <c r="N18" s="169">
        <f t="shared" si="5"/>
        <v>73.333333333333329</v>
      </c>
      <c r="O18" s="166">
        <v>492</v>
      </c>
      <c r="P18" s="167">
        <v>361</v>
      </c>
      <c r="Q18" s="169">
        <f t="shared" si="0"/>
        <v>73.373983739837399</v>
      </c>
      <c r="R18" s="167">
        <v>155</v>
      </c>
      <c r="S18" s="215">
        <v>164</v>
      </c>
      <c r="T18" s="177">
        <v>145</v>
      </c>
      <c r="U18" s="169">
        <f t="shared" si="6"/>
        <v>88.41463414634147</v>
      </c>
      <c r="V18" s="166">
        <v>88</v>
      </c>
      <c r="W18" s="178">
        <v>99</v>
      </c>
      <c r="X18" s="171">
        <f t="shared" si="7"/>
        <v>112.5</v>
      </c>
      <c r="Y18" s="43"/>
    </row>
    <row r="19" spans="1:25" ht="16.5" customHeight="1">
      <c r="A19" s="41" t="s">
        <v>29</v>
      </c>
      <c r="B19" s="195">
        <v>172</v>
      </c>
      <c r="C19" s="166">
        <v>207</v>
      </c>
      <c r="D19" s="166">
        <v>163</v>
      </c>
      <c r="E19" s="169">
        <f t="shared" si="2"/>
        <v>78.74396135265701</v>
      </c>
      <c r="F19" s="167">
        <v>75</v>
      </c>
      <c r="G19" s="167">
        <v>49</v>
      </c>
      <c r="H19" s="169">
        <f t="shared" si="3"/>
        <v>65.333333333333329</v>
      </c>
      <c r="I19" s="166">
        <v>15</v>
      </c>
      <c r="J19" s="166">
        <v>6</v>
      </c>
      <c r="K19" s="169">
        <f t="shared" si="4"/>
        <v>40</v>
      </c>
      <c r="L19" s="167">
        <v>13</v>
      </c>
      <c r="M19" s="167">
        <v>3</v>
      </c>
      <c r="N19" s="169">
        <f t="shared" si="5"/>
        <v>23.076923076923077</v>
      </c>
      <c r="O19" s="166">
        <v>186</v>
      </c>
      <c r="P19" s="167">
        <v>115</v>
      </c>
      <c r="Q19" s="169">
        <f t="shared" si="0"/>
        <v>61.827956989247312</v>
      </c>
      <c r="R19" s="167">
        <v>44</v>
      </c>
      <c r="S19" s="215">
        <v>46</v>
      </c>
      <c r="T19" s="177">
        <v>42</v>
      </c>
      <c r="U19" s="169">
        <f t="shared" si="6"/>
        <v>91.304347826086953</v>
      </c>
      <c r="V19" s="166">
        <v>41</v>
      </c>
      <c r="W19" s="178">
        <v>40</v>
      </c>
      <c r="X19" s="171">
        <f t="shared" si="7"/>
        <v>97.560975609756099</v>
      </c>
      <c r="Y19" s="43"/>
    </row>
    <row r="20" spans="1:25" ht="16.5" customHeight="1">
      <c r="A20" s="41" t="s">
        <v>30</v>
      </c>
      <c r="B20" s="195">
        <v>697</v>
      </c>
      <c r="C20" s="166">
        <v>935</v>
      </c>
      <c r="D20" s="166">
        <v>673</v>
      </c>
      <c r="E20" s="169">
        <f t="shared" si="2"/>
        <v>71.97860962566844</v>
      </c>
      <c r="F20" s="167">
        <v>233</v>
      </c>
      <c r="G20" s="167">
        <v>110</v>
      </c>
      <c r="H20" s="169">
        <f t="shared" si="3"/>
        <v>47.210300429184549</v>
      </c>
      <c r="I20" s="166">
        <v>20</v>
      </c>
      <c r="J20" s="166">
        <v>24</v>
      </c>
      <c r="K20" s="169">
        <f t="shared" si="4"/>
        <v>120</v>
      </c>
      <c r="L20" s="167">
        <v>29</v>
      </c>
      <c r="M20" s="167">
        <v>8</v>
      </c>
      <c r="N20" s="169">
        <f t="shared" si="5"/>
        <v>27.586206896551722</v>
      </c>
      <c r="O20" s="166">
        <v>849</v>
      </c>
      <c r="P20" s="167">
        <v>543</v>
      </c>
      <c r="Q20" s="169">
        <f t="shared" si="0"/>
        <v>63.957597173144876</v>
      </c>
      <c r="R20" s="167">
        <v>221</v>
      </c>
      <c r="S20" s="215">
        <v>298</v>
      </c>
      <c r="T20" s="177">
        <v>220</v>
      </c>
      <c r="U20" s="169">
        <f t="shared" si="6"/>
        <v>73.825503355704697</v>
      </c>
      <c r="V20" s="166">
        <v>191</v>
      </c>
      <c r="W20" s="178">
        <v>143</v>
      </c>
      <c r="X20" s="171">
        <f t="shared" si="7"/>
        <v>74.869109947643977</v>
      </c>
      <c r="Y20" s="43"/>
    </row>
    <row r="21" spans="1:25" ht="16.5" customHeight="1">
      <c r="A21" s="41" t="s">
        <v>31</v>
      </c>
      <c r="B21" s="195">
        <v>163</v>
      </c>
      <c r="C21" s="166">
        <v>277</v>
      </c>
      <c r="D21" s="166">
        <v>163</v>
      </c>
      <c r="E21" s="169">
        <f t="shared" si="2"/>
        <v>58.844765342960294</v>
      </c>
      <c r="F21" s="167">
        <v>126</v>
      </c>
      <c r="G21" s="167">
        <v>66</v>
      </c>
      <c r="H21" s="169">
        <f t="shared" si="3"/>
        <v>52.380952380952387</v>
      </c>
      <c r="I21" s="166">
        <v>19</v>
      </c>
      <c r="J21" s="166">
        <v>11</v>
      </c>
      <c r="K21" s="169">
        <f t="shared" si="4"/>
        <v>57.894736842105267</v>
      </c>
      <c r="L21" s="167">
        <v>56</v>
      </c>
      <c r="M21" s="167">
        <v>32</v>
      </c>
      <c r="N21" s="169">
        <f t="shared" si="5"/>
        <v>57.142857142857139</v>
      </c>
      <c r="O21" s="166">
        <v>261</v>
      </c>
      <c r="P21" s="167">
        <v>153</v>
      </c>
      <c r="Q21" s="169">
        <f t="shared" si="0"/>
        <v>58.620689655172406</v>
      </c>
      <c r="R21" s="167">
        <v>32</v>
      </c>
      <c r="S21" s="215">
        <v>44</v>
      </c>
      <c r="T21" s="177">
        <v>32</v>
      </c>
      <c r="U21" s="169">
        <f t="shared" si="6"/>
        <v>72.727272727272734</v>
      </c>
      <c r="V21" s="166">
        <v>39</v>
      </c>
      <c r="W21" s="178">
        <v>27</v>
      </c>
      <c r="X21" s="171">
        <f t="shared" si="7"/>
        <v>69.230769230769226</v>
      </c>
      <c r="Y21" s="43"/>
    </row>
    <row r="22" spans="1:25" ht="16.5" customHeight="1">
      <c r="A22" s="41" t="s">
        <v>32</v>
      </c>
      <c r="B22" s="195">
        <v>367</v>
      </c>
      <c r="C22" s="166">
        <v>488</v>
      </c>
      <c r="D22" s="166">
        <v>325</v>
      </c>
      <c r="E22" s="169">
        <f t="shared" si="2"/>
        <v>66.598360655737707</v>
      </c>
      <c r="F22" s="167">
        <v>167</v>
      </c>
      <c r="G22" s="167">
        <v>91</v>
      </c>
      <c r="H22" s="169">
        <f t="shared" si="3"/>
        <v>54.491017964071851</v>
      </c>
      <c r="I22" s="166">
        <v>16</v>
      </c>
      <c r="J22" s="166">
        <v>7</v>
      </c>
      <c r="K22" s="169">
        <f t="shared" si="4"/>
        <v>43.75</v>
      </c>
      <c r="L22" s="167">
        <v>72</v>
      </c>
      <c r="M22" s="167">
        <v>3</v>
      </c>
      <c r="N22" s="169">
        <f t="shared" si="5"/>
        <v>4.1666666666666661</v>
      </c>
      <c r="O22" s="166">
        <v>423</v>
      </c>
      <c r="P22" s="167">
        <v>280</v>
      </c>
      <c r="Q22" s="169">
        <f t="shared" si="0"/>
        <v>66.193853427895974</v>
      </c>
      <c r="R22" s="167">
        <v>90</v>
      </c>
      <c r="S22" s="215">
        <v>120</v>
      </c>
      <c r="T22" s="177">
        <v>82</v>
      </c>
      <c r="U22" s="169">
        <f t="shared" si="6"/>
        <v>68.333333333333329</v>
      </c>
      <c r="V22" s="166">
        <v>99</v>
      </c>
      <c r="W22" s="178">
        <v>65</v>
      </c>
      <c r="X22" s="171">
        <f t="shared" si="7"/>
        <v>65.656565656565661</v>
      </c>
      <c r="Y22" s="43"/>
    </row>
    <row r="23" spans="1:25" ht="16.5" customHeight="1">
      <c r="A23" s="41" t="s">
        <v>33</v>
      </c>
      <c r="B23" s="195">
        <v>378</v>
      </c>
      <c r="C23" s="166">
        <v>535</v>
      </c>
      <c r="D23" s="166">
        <v>341</v>
      </c>
      <c r="E23" s="169">
        <f t="shared" si="2"/>
        <v>63.738317757009341</v>
      </c>
      <c r="F23" s="167">
        <v>216</v>
      </c>
      <c r="G23" s="167">
        <v>134</v>
      </c>
      <c r="H23" s="169">
        <f t="shared" si="3"/>
        <v>62.037037037037038</v>
      </c>
      <c r="I23" s="166">
        <v>33</v>
      </c>
      <c r="J23" s="166">
        <v>15</v>
      </c>
      <c r="K23" s="169">
        <f t="shared" si="4"/>
        <v>45.454545454545453</v>
      </c>
      <c r="L23" s="167">
        <v>23</v>
      </c>
      <c r="M23" s="167">
        <v>3</v>
      </c>
      <c r="N23" s="169">
        <f t="shared" si="5"/>
        <v>13.043478260869565</v>
      </c>
      <c r="O23" s="166">
        <v>452</v>
      </c>
      <c r="P23" s="167">
        <v>300</v>
      </c>
      <c r="Q23" s="169">
        <f t="shared" si="0"/>
        <v>66.371681415929203</v>
      </c>
      <c r="R23" s="167">
        <v>80</v>
      </c>
      <c r="S23" s="215">
        <v>105</v>
      </c>
      <c r="T23" s="177">
        <v>76</v>
      </c>
      <c r="U23" s="169">
        <f t="shared" si="6"/>
        <v>72.38095238095238</v>
      </c>
      <c r="V23" s="166">
        <v>84</v>
      </c>
      <c r="W23" s="178">
        <v>59</v>
      </c>
      <c r="X23" s="171">
        <f t="shared" si="7"/>
        <v>70.238095238095227</v>
      </c>
      <c r="Y23" s="43"/>
    </row>
    <row r="24" spans="1:25" ht="16.5" customHeight="1">
      <c r="A24" s="41" t="s">
        <v>34</v>
      </c>
      <c r="B24" s="195">
        <v>349</v>
      </c>
      <c r="C24" s="166">
        <v>531</v>
      </c>
      <c r="D24" s="166">
        <v>280</v>
      </c>
      <c r="E24" s="169">
        <f t="shared" si="2"/>
        <v>52.730696798493405</v>
      </c>
      <c r="F24" s="167">
        <v>200</v>
      </c>
      <c r="G24" s="167">
        <v>92</v>
      </c>
      <c r="H24" s="169">
        <f t="shared" si="3"/>
        <v>46</v>
      </c>
      <c r="I24" s="166">
        <v>23</v>
      </c>
      <c r="J24" s="166">
        <v>4</v>
      </c>
      <c r="K24" s="169">
        <f t="shared" si="4"/>
        <v>17.391304347826086</v>
      </c>
      <c r="L24" s="167">
        <v>97</v>
      </c>
      <c r="M24" s="167">
        <v>28</v>
      </c>
      <c r="N24" s="169">
        <f t="shared" si="5"/>
        <v>28.865979381443296</v>
      </c>
      <c r="O24" s="166">
        <v>460</v>
      </c>
      <c r="P24" s="167">
        <v>246</v>
      </c>
      <c r="Q24" s="169">
        <f t="shared" si="0"/>
        <v>53.478260869565219</v>
      </c>
      <c r="R24" s="167">
        <v>48</v>
      </c>
      <c r="S24" s="215">
        <v>76</v>
      </c>
      <c r="T24" s="177">
        <v>46</v>
      </c>
      <c r="U24" s="169">
        <f t="shared" si="6"/>
        <v>60.526315789473685</v>
      </c>
      <c r="V24" s="166">
        <v>57</v>
      </c>
      <c r="W24" s="178">
        <v>34</v>
      </c>
      <c r="X24" s="171">
        <f t="shared" si="7"/>
        <v>59.649122807017541</v>
      </c>
      <c r="Y24" s="43"/>
    </row>
    <row r="25" spans="1:25" ht="16.5" customHeight="1">
      <c r="A25" s="41" t="s">
        <v>35</v>
      </c>
      <c r="B25" s="195">
        <v>408</v>
      </c>
      <c r="C25" s="166">
        <v>496</v>
      </c>
      <c r="D25" s="166">
        <v>357</v>
      </c>
      <c r="E25" s="169">
        <f t="shared" si="2"/>
        <v>71.975806451612897</v>
      </c>
      <c r="F25" s="167">
        <v>164</v>
      </c>
      <c r="G25" s="167">
        <v>109</v>
      </c>
      <c r="H25" s="169">
        <f t="shared" si="3"/>
        <v>66.463414634146346</v>
      </c>
      <c r="I25" s="166">
        <v>25</v>
      </c>
      <c r="J25" s="166">
        <v>32</v>
      </c>
      <c r="K25" s="169">
        <f t="shared" si="4"/>
        <v>128</v>
      </c>
      <c r="L25" s="167">
        <v>57</v>
      </c>
      <c r="M25" s="167">
        <v>10</v>
      </c>
      <c r="N25" s="169">
        <f t="shared" si="5"/>
        <v>17.543859649122805</v>
      </c>
      <c r="O25" s="166">
        <v>426</v>
      </c>
      <c r="P25" s="167">
        <v>303</v>
      </c>
      <c r="Q25" s="169">
        <f t="shared" si="0"/>
        <v>71.126760563380287</v>
      </c>
      <c r="R25" s="167">
        <v>82</v>
      </c>
      <c r="S25" s="215">
        <v>124</v>
      </c>
      <c r="T25" s="177">
        <v>78</v>
      </c>
      <c r="U25" s="169">
        <f t="shared" si="6"/>
        <v>62.903225806451616</v>
      </c>
      <c r="V25" s="166">
        <v>96</v>
      </c>
      <c r="W25" s="178">
        <v>63</v>
      </c>
      <c r="X25" s="171">
        <f t="shared" si="7"/>
        <v>65.625</v>
      </c>
      <c r="Y25" s="43"/>
    </row>
    <row r="26" spans="1:25" ht="16.5" customHeight="1">
      <c r="A26" s="41" t="s">
        <v>36</v>
      </c>
      <c r="B26" s="195">
        <v>210</v>
      </c>
      <c r="C26" s="166">
        <v>282</v>
      </c>
      <c r="D26" s="166">
        <v>199</v>
      </c>
      <c r="E26" s="169">
        <f t="shared" si="2"/>
        <v>70.567375886524815</v>
      </c>
      <c r="F26" s="167">
        <v>125</v>
      </c>
      <c r="G26" s="167">
        <v>98</v>
      </c>
      <c r="H26" s="169">
        <f t="shared" si="3"/>
        <v>78.400000000000006</v>
      </c>
      <c r="I26" s="166">
        <v>22</v>
      </c>
      <c r="J26" s="166">
        <v>19</v>
      </c>
      <c r="K26" s="169">
        <f t="shared" si="4"/>
        <v>86.36363636363636</v>
      </c>
      <c r="L26" s="167">
        <v>30</v>
      </c>
      <c r="M26" s="167">
        <v>24</v>
      </c>
      <c r="N26" s="169">
        <f t="shared" si="5"/>
        <v>80</v>
      </c>
      <c r="O26" s="166">
        <v>240</v>
      </c>
      <c r="P26" s="167">
        <v>186</v>
      </c>
      <c r="Q26" s="169">
        <f t="shared" si="0"/>
        <v>77.5</v>
      </c>
      <c r="R26" s="167">
        <v>52</v>
      </c>
      <c r="S26" s="215">
        <v>65</v>
      </c>
      <c r="T26" s="177">
        <v>50</v>
      </c>
      <c r="U26" s="169">
        <f t="shared" si="6"/>
        <v>76.923076923076934</v>
      </c>
      <c r="V26" s="166">
        <v>50</v>
      </c>
      <c r="W26" s="178">
        <v>33</v>
      </c>
      <c r="X26" s="171">
        <f t="shared" si="7"/>
        <v>66</v>
      </c>
      <c r="Y26" s="43"/>
    </row>
    <row r="27" spans="1:25" ht="16.5" customHeight="1">
      <c r="A27" s="41" t="s">
        <v>37</v>
      </c>
      <c r="B27" s="195">
        <v>197</v>
      </c>
      <c r="C27" s="166">
        <v>250</v>
      </c>
      <c r="D27" s="166">
        <v>188</v>
      </c>
      <c r="E27" s="169">
        <f t="shared" si="2"/>
        <v>75.2</v>
      </c>
      <c r="F27" s="167">
        <v>104</v>
      </c>
      <c r="G27" s="167">
        <v>45</v>
      </c>
      <c r="H27" s="169">
        <f t="shared" si="3"/>
        <v>43.269230769230774</v>
      </c>
      <c r="I27" s="166">
        <v>6</v>
      </c>
      <c r="J27" s="166">
        <v>5</v>
      </c>
      <c r="K27" s="169">
        <f t="shared" si="4"/>
        <v>83.333333333333343</v>
      </c>
      <c r="L27" s="167">
        <v>27</v>
      </c>
      <c r="M27" s="167">
        <v>9</v>
      </c>
      <c r="N27" s="169">
        <f t="shared" si="5"/>
        <v>33.333333333333329</v>
      </c>
      <c r="O27" s="166">
        <v>226</v>
      </c>
      <c r="P27" s="167">
        <v>172</v>
      </c>
      <c r="Q27" s="169">
        <f t="shared" si="0"/>
        <v>76.106194690265482</v>
      </c>
      <c r="R27" s="167">
        <v>61</v>
      </c>
      <c r="S27" s="215">
        <v>56</v>
      </c>
      <c r="T27" s="177">
        <v>61</v>
      </c>
      <c r="U27" s="169">
        <f t="shared" si="6"/>
        <v>108.92857142857142</v>
      </c>
      <c r="V27" s="166">
        <v>46</v>
      </c>
      <c r="W27" s="178">
        <v>48</v>
      </c>
      <c r="X27" s="171">
        <f t="shared" si="7"/>
        <v>104.34782608695652</v>
      </c>
      <c r="Y27" s="43"/>
    </row>
    <row r="28" spans="1:25" ht="16.5" customHeight="1">
      <c r="A28" s="41" t="s">
        <v>38</v>
      </c>
      <c r="B28" s="195">
        <v>139</v>
      </c>
      <c r="C28" s="166">
        <v>201</v>
      </c>
      <c r="D28" s="166">
        <v>133</v>
      </c>
      <c r="E28" s="169">
        <f t="shared" si="2"/>
        <v>66.169154228855717</v>
      </c>
      <c r="F28" s="167">
        <v>47</v>
      </c>
      <c r="G28" s="167">
        <v>25</v>
      </c>
      <c r="H28" s="169">
        <f t="shared" si="3"/>
        <v>53.191489361702125</v>
      </c>
      <c r="I28" s="166">
        <v>13</v>
      </c>
      <c r="J28" s="166">
        <v>8</v>
      </c>
      <c r="K28" s="169">
        <f t="shared" si="4"/>
        <v>61.53846153846154</v>
      </c>
      <c r="L28" s="167">
        <v>15</v>
      </c>
      <c r="M28" s="167">
        <v>6</v>
      </c>
      <c r="N28" s="169">
        <f t="shared" si="5"/>
        <v>40</v>
      </c>
      <c r="O28" s="166">
        <v>178</v>
      </c>
      <c r="P28" s="167">
        <v>110</v>
      </c>
      <c r="Q28" s="169">
        <f t="shared" si="0"/>
        <v>61.797752808988761</v>
      </c>
      <c r="R28" s="167">
        <v>31</v>
      </c>
      <c r="S28" s="215">
        <v>52</v>
      </c>
      <c r="T28" s="177">
        <v>31</v>
      </c>
      <c r="U28" s="169">
        <f t="shared" si="6"/>
        <v>59.615384615384613</v>
      </c>
      <c r="V28" s="166">
        <v>42</v>
      </c>
      <c r="W28" s="178">
        <v>24</v>
      </c>
      <c r="X28" s="171">
        <f t="shared" si="7"/>
        <v>57.142857142857139</v>
      </c>
      <c r="Y28" s="43"/>
    </row>
    <row r="29" spans="1:25" ht="16.5" customHeight="1">
      <c r="A29" s="41" t="s">
        <v>39</v>
      </c>
      <c r="B29" s="195">
        <v>173</v>
      </c>
      <c r="C29" s="166">
        <v>284</v>
      </c>
      <c r="D29" s="166">
        <v>170</v>
      </c>
      <c r="E29" s="169">
        <f t="shared" si="2"/>
        <v>59.859154929577464</v>
      </c>
      <c r="F29" s="167">
        <v>120</v>
      </c>
      <c r="G29" s="167">
        <v>71</v>
      </c>
      <c r="H29" s="169">
        <f t="shared" si="3"/>
        <v>59.166666666666664</v>
      </c>
      <c r="I29" s="166">
        <v>12</v>
      </c>
      <c r="J29" s="166">
        <v>12</v>
      </c>
      <c r="K29" s="169">
        <f t="shared" si="4"/>
        <v>100</v>
      </c>
      <c r="L29" s="167">
        <v>26</v>
      </c>
      <c r="M29" s="167">
        <v>4</v>
      </c>
      <c r="N29" s="169">
        <f t="shared" si="5"/>
        <v>15.384615384615385</v>
      </c>
      <c r="O29" s="166">
        <v>248</v>
      </c>
      <c r="P29" s="167">
        <v>120</v>
      </c>
      <c r="Q29" s="169">
        <f t="shared" si="0"/>
        <v>48.387096774193552</v>
      </c>
      <c r="R29" s="167">
        <v>38</v>
      </c>
      <c r="S29" s="215">
        <v>58</v>
      </c>
      <c r="T29" s="177">
        <v>38</v>
      </c>
      <c r="U29" s="169">
        <f t="shared" si="6"/>
        <v>65.517241379310349</v>
      </c>
      <c r="V29" s="166">
        <v>40</v>
      </c>
      <c r="W29" s="178">
        <v>23</v>
      </c>
      <c r="X29" s="171">
        <f t="shared" si="7"/>
        <v>57.499999999999993</v>
      </c>
      <c r="Y29" s="43"/>
    </row>
    <row r="30" spans="1:25" ht="54.6" customHeight="1">
      <c r="B30" s="253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</row>
  </sheetData>
  <mergeCells count="12">
    <mergeCell ref="B30:N30"/>
    <mergeCell ref="O3:Q5"/>
    <mergeCell ref="S3:U5"/>
    <mergeCell ref="V3:X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topLeftCell="A7" zoomScale="80" zoomScaleNormal="70" zoomScaleSheetLayoutView="80" workbookViewId="0">
      <selection activeCell="H13" sqref="H13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58" t="s">
        <v>47</v>
      </c>
      <c r="B1" s="258"/>
      <c r="C1" s="258"/>
      <c r="D1" s="258"/>
    </row>
    <row r="2" spans="1:6" ht="19.2" customHeight="1">
      <c r="A2" s="285" t="s">
        <v>72</v>
      </c>
      <c r="B2" s="285"/>
      <c r="C2" s="285"/>
      <c r="D2" s="285"/>
    </row>
    <row r="3" spans="1:6" ht="29.4" customHeight="1">
      <c r="A3" s="285" t="s">
        <v>102</v>
      </c>
      <c r="B3" s="285"/>
      <c r="C3" s="285"/>
      <c r="D3" s="285"/>
    </row>
    <row r="4" spans="1:6" ht="12" customHeight="1">
      <c r="A4" s="143"/>
      <c r="B4" s="143"/>
      <c r="C4" s="143"/>
      <c r="D4" s="143"/>
    </row>
    <row r="5" spans="1:6" ht="15.6" customHeight="1">
      <c r="A5" s="233" t="s">
        <v>0</v>
      </c>
      <c r="B5" s="286" t="s">
        <v>56</v>
      </c>
      <c r="C5" s="287" t="s">
        <v>57</v>
      </c>
      <c r="D5" s="287"/>
    </row>
    <row r="6" spans="1:6" s="2" customFormat="1" ht="25.5" customHeight="1">
      <c r="A6" s="233"/>
      <c r="B6" s="286"/>
      <c r="C6" s="142" t="s">
        <v>58</v>
      </c>
      <c r="D6" s="141" t="s">
        <v>59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88" t="s">
        <v>81</v>
      </c>
      <c r="B8" s="189">
        <v>34386</v>
      </c>
      <c r="C8" s="189">
        <v>20328</v>
      </c>
      <c r="D8" s="189">
        <v>14058</v>
      </c>
    </row>
    <row r="9" spans="1:6" s="7" customFormat="1" ht="28.95" customHeight="1">
      <c r="A9" s="188" t="s">
        <v>4</v>
      </c>
      <c r="B9" s="189">
        <v>30561</v>
      </c>
      <c r="C9" s="189">
        <v>18293</v>
      </c>
      <c r="D9" s="189">
        <v>12268</v>
      </c>
    </row>
    <row r="10" spans="1:6" s="2" customFormat="1" ht="52.5" customHeight="1">
      <c r="A10" s="11" t="s">
        <v>5</v>
      </c>
      <c r="B10" s="19">
        <v>9344</v>
      </c>
      <c r="C10" s="19">
        <v>4170</v>
      </c>
      <c r="D10" s="19">
        <v>5174</v>
      </c>
      <c r="E10" s="163"/>
      <c r="F10" s="61"/>
    </row>
    <row r="11" spans="1:6" s="2" customFormat="1" ht="31.5" customHeight="1">
      <c r="A11" s="12" t="s">
        <v>6</v>
      </c>
      <c r="B11" s="19">
        <v>1787</v>
      </c>
      <c r="C11" s="19">
        <v>818</v>
      </c>
      <c r="D11" s="19">
        <v>969</v>
      </c>
      <c r="E11" s="163"/>
      <c r="F11" s="61"/>
    </row>
    <row r="12" spans="1:6" s="2" customFormat="1" ht="45.75" customHeight="1">
      <c r="A12" s="12" t="s">
        <v>7</v>
      </c>
      <c r="B12" s="19">
        <v>1911</v>
      </c>
      <c r="C12" s="19">
        <v>1084</v>
      </c>
      <c r="D12" s="19">
        <v>827</v>
      </c>
      <c r="E12" s="163"/>
      <c r="F12" s="61"/>
    </row>
    <row r="13" spans="1:6" s="2" customFormat="1" ht="55.5" customHeight="1">
      <c r="A13" s="12" t="s">
        <v>8</v>
      </c>
      <c r="B13" s="19">
        <v>25480</v>
      </c>
      <c r="C13" s="19">
        <v>15287</v>
      </c>
      <c r="D13" s="19">
        <v>10193</v>
      </c>
      <c r="E13" s="163"/>
      <c r="F13" s="61"/>
    </row>
    <row r="14" spans="1:6" s="2" customFormat="1" ht="12.75" customHeight="1">
      <c r="A14" s="281" t="s">
        <v>100</v>
      </c>
      <c r="B14" s="282"/>
      <c r="C14" s="282"/>
      <c r="D14" s="282"/>
      <c r="E14" s="163"/>
      <c r="F14" s="61"/>
    </row>
    <row r="15" spans="1:6" s="2" customFormat="1" ht="19.95" customHeight="1">
      <c r="A15" s="283"/>
      <c r="B15" s="284"/>
      <c r="C15" s="284"/>
      <c r="D15" s="284"/>
      <c r="E15" s="163"/>
      <c r="F15" s="61"/>
    </row>
    <row r="16" spans="1:6" s="2" customFormat="1" ht="18.600000000000001" customHeight="1">
      <c r="A16" s="223" t="s">
        <v>0</v>
      </c>
      <c r="B16" s="233" t="s">
        <v>56</v>
      </c>
      <c r="C16" s="233" t="s">
        <v>57</v>
      </c>
      <c r="D16" s="233"/>
      <c r="E16" s="163"/>
      <c r="F16" s="61"/>
    </row>
    <row r="17" spans="1:6" ht="30.6" customHeight="1">
      <c r="A17" s="224"/>
      <c r="B17" s="233"/>
      <c r="C17" s="140" t="s">
        <v>58</v>
      </c>
      <c r="D17" s="140" t="s">
        <v>59</v>
      </c>
      <c r="E17" s="163"/>
      <c r="F17" s="62"/>
    </row>
    <row r="18" spans="1:6" ht="30.6" customHeight="1">
      <c r="A18" s="210" t="s">
        <v>81</v>
      </c>
      <c r="B18" s="186">
        <v>9660</v>
      </c>
      <c r="C18" s="185">
        <v>6837</v>
      </c>
      <c r="D18" s="185">
        <v>2823</v>
      </c>
      <c r="E18" s="163"/>
      <c r="F18" s="62"/>
    </row>
    <row r="19" spans="1:6" ht="25.5" customHeight="1">
      <c r="A19" s="13" t="s">
        <v>4</v>
      </c>
      <c r="B19" s="57">
        <v>9136</v>
      </c>
      <c r="C19" s="57">
        <v>6515</v>
      </c>
      <c r="D19" s="71">
        <v>2621</v>
      </c>
      <c r="E19" s="163"/>
      <c r="F19" s="62"/>
    </row>
    <row r="20" spans="1:6" ht="41.25" customHeight="1">
      <c r="A20" s="13" t="s">
        <v>11</v>
      </c>
      <c r="B20" s="57">
        <v>7273</v>
      </c>
      <c r="C20" s="57">
        <v>5076</v>
      </c>
      <c r="D20" s="71">
        <v>2197</v>
      </c>
      <c r="E20" s="163"/>
      <c r="F20" s="62"/>
    </row>
    <row r="21" spans="1:6" ht="21">
      <c r="C21" s="15"/>
      <c r="E21" s="62"/>
      <c r="F21" s="6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E7" sqref="E7:E28"/>
    </sheetView>
  </sheetViews>
  <sheetFormatPr defaultRowHeight="15.6"/>
  <cols>
    <col min="1" max="1" width="30" style="46" customWidth="1"/>
    <col min="2" max="2" width="15.33203125" style="46" customWidth="1"/>
    <col min="3" max="3" width="12.6640625" style="45" customWidth="1"/>
    <col min="4" max="5" width="16.33203125" style="45" customWidth="1"/>
    <col min="6" max="6" width="11" style="45" customWidth="1"/>
    <col min="7" max="7" width="15.33203125" style="45" customWidth="1"/>
    <col min="8" max="9" width="12.109375" style="45" customWidth="1"/>
    <col min="10" max="10" width="10.5546875" style="45" customWidth="1"/>
    <col min="11" max="11" width="11" style="45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8.441406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8.441406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8.441406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8.441406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8.441406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8.441406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8.441406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8.441406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8.441406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8.441406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8.441406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8.441406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8.441406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8.441406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8.441406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8.441406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8.441406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8.441406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8.441406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8.441406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8.441406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8.441406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8.441406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8.441406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8.441406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8.441406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8.441406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8.441406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8.441406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8.441406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8.441406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8.441406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8.441406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8.441406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8.441406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8.441406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8.441406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8.441406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8.441406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8.441406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8.441406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8.441406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8.441406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8.441406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8.441406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8.441406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8.441406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8.441406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8.441406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8.441406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8.441406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8.441406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8.441406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8.441406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8.441406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8.441406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8.441406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8.441406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8.441406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8.441406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8.441406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8.441406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8.441406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6" customHeight="1"/>
    <row r="2" spans="1:11" s="29" customFormat="1" ht="23.4" customHeight="1">
      <c r="A2" s="158"/>
      <c r="B2" s="158"/>
      <c r="C2" s="288" t="s">
        <v>60</v>
      </c>
      <c r="D2" s="288"/>
      <c r="E2" s="288"/>
      <c r="F2" s="288"/>
      <c r="G2" s="288"/>
      <c r="H2" s="288"/>
      <c r="I2" s="288"/>
      <c r="J2" s="288"/>
      <c r="K2" s="288"/>
    </row>
    <row r="3" spans="1:11" s="29" customFormat="1" ht="23.4" customHeight="1">
      <c r="A3" s="63"/>
      <c r="B3" s="63"/>
      <c r="C3" s="288" t="s">
        <v>103</v>
      </c>
      <c r="D3" s="288"/>
      <c r="E3" s="288"/>
      <c r="F3" s="288"/>
      <c r="G3" s="288"/>
      <c r="H3" s="288"/>
      <c r="I3" s="288"/>
      <c r="J3" s="288"/>
      <c r="K3" s="288"/>
    </row>
    <row r="4" spans="1:11" s="29" customFormat="1" ht="11.4" customHeight="1">
      <c r="C4" s="64"/>
      <c r="D4" s="64"/>
      <c r="E4" s="144"/>
      <c r="H4" s="64"/>
      <c r="I4" s="64"/>
      <c r="J4" s="65"/>
      <c r="K4" s="145" t="s">
        <v>61</v>
      </c>
    </row>
    <row r="5" spans="1:11" s="66" customFormat="1" ht="100.95" customHeight="1">
      <c r="A5" s="146"/>
      <c r="B5" s="154" t="s">
        <v>83</v>
      </c>
      <c r="C5" s="147" t="s">
        <v>69</v>
      </c>
      <c r="D5" s="148" t="s">
        <v>62</v>
      </c>
      <c r="E5" s="148" t="s">
        <v>63</v>
      </c>
      <c r="F5" s="148" t="s">
        <v>41</v>
      </c>
      <c r="G5" s="148" t="s">
        <v>46</v>
      </c>
      <c r="H5" s="147" t="s">
        <v>14</v>
      </c>
      <c r="I5" s="147" t="s">
        <v>82</v>
      </c>
      <c r="J5" s="149" t="s">
        <v>43</v>
      </c>
      <c r="K5" s="147" t="s">
        <v>15</v>
      </c>
    </row>
    <row r="6" spans="1:11" s="36" customFormat="1" ht="12" customHeight="1">
      <c r="A6" s="35" t="s">
        <v>3</v>
      </c>
      <c r="B6" s="35">
        <v>1</v>
      </c>
      <c r="C6" s="150">
        <v>2</v>
      </c>
      <c r="D6" s="150">
        <v>3</v>
      </c>
      <c r="E6" s="150">
        <v>4</v>
      </c>
      <c r="F6" s="150">
        <v>5</v>
      </c>
      <c r="G6" s="150">
        <v>6</v>
      </c>
      <c r="H6" s="150">
        <v>7</v>
      </c>
      <c r="I6" s="150">
        <v>8</v>
      </c>
      <c r="J6" s="150">
        <v>9</v>
      </c>
      <c r="K6" s="150">
        <v>10</v>
      </c>
    </row>
    <row r="7" spans="1:11" s="40" customFormat="1" ht="24.6" customHeight="1">
      <c r="A7" s="69" t="s">
        <v>16</v>
      </c>
      <c r="B7" s="200">
        <f>SUM(B8:B28)</f>
        <v>20328</v>
      </c>
      <c r="C7" s="39">
        <f t="shared" ref="C7:K7" si="0">SUM(C8:C28)</f>
        <v>18293</v>
      </c>
      <c r="D7" s="39">
        <f t="shared" si="0"/>
        <v>4170</v>
      </c>
      <c r="E7" s="39">
        <f t="shared" si="0"/>
        <v>3555</v>
      </c>
      <c r="F7" s="39">
        <f t="shared" si="0"/>
        <v>818</v>
      </c>
      <c r="G7" s="39">
        <f t="shared" si="0"/>
        <v>1084</v>
      </c>
      <c r="H7" s="37">
        <f t="shared" si="0"/>
        <v>15287</v>
      </c>
      <c r="I7" s="37">
        <f t="shared" si="0"/>
        <v>6837</v>
      </c>
      <c r="J7" s="39">
        <f t="shared" si="0"/>
        <v>6515</v>
      </c>
      <c r="K7" s="39">
        <f t="shared" si="0"/>
        <v>5076</v>
      </c>
    </row>
    <row r="8" spans="1:11" ht="31.5" customHeight="1">
      <c r="A8" s="70" t="s">
        <v>19</v>
      </c>
      <c r="B8" s="217">
        <v>4370</v>
      </c>
      <c r="C8" s="178">
        <v>3334</v>
      </c>
      <c r="D8" s="219">
        <v>1067</v>
      </c>
      <c r="E8" s="219">
        <v>818</v>
      </c>
      <c r="F8" s="178">
        <v>224</v>
      </c>
      <c r="G8" s="219">
        <v>105</v>
      </c>
      <c r="H8" s="219">
        <v>2805</v>
      </c>
      <c r="I8" s="219">
        <v>1185</v>
      </c>
      <c r="J8" s="178">
        <v>1000</v>
      </c>
      <c r="K8" s="178">
        <v>885</v>
      </c>
    </row>
    <row r="9" spans="1:11" ht="28.5" customHeight="1">
      <c r="A9" s="70" t="s">
        <v>20</v>
      </c>
      <c r="B9" s="217">
        <v>2984</v>
      </c>
      <c r="C9" s="178">
        <v>2885</v>
      </c>
      <c r="D9" s="219">
        <v>595</v>
      </c>
      <c r="E9" s="219">
        <v>519</v>
      </c>
      <c r="F9" s="178">
        <v>85</v>
      </c>
      <c r="G9" s="219">
        <v>147</v>
      </c>
      <c r="H9" s="219">
        <v>2339</v>
      </c>
      <c r="I9" s="219">
        <v>1158</v>
      </c>
      <c r="J9" s="178">
        <v>1152</v>
      </c>
      <c r="K9" s="178">
        <v>920</v>
      </c>
    </row>
    <row r="10" spans="1:11" ht="16.5" customHeight="1">
      <c r="A10" s="67" t="s">
        <v>21</v>
      </c>
      <c r="B10" s="218">
        <v>1248</v>
      </c>
      <c r="C10" s="178">
        <v>1081</v>
      </c>
      <c r="D10" s="219">
        <v>282</v>
      </c>
      <c r="E10" s="219">
        <v>240</v>
      </c>
      <c r="F10" s="178">
        <v>74</v>
      </c>
      <c r="G10" s="219">
        <v>44</v>
      </c>
      <c r="H10" s="219">
        <v>909</v>
      </c>
      <c r="I10" s="219">
        <v>384</v>
      </c>
      <c r="J10" s="178">
        <v>362</v>
      </c>
      <c r="K10" s="178">
        <v>263</v>
      </c>
    </row>
    <row r="11" spans="1:11" ht="16.5" customHeight="1">
      <c r="A11" s="67" t="s">
        <v>22</v>
      </c>
      <c r="B11" s="218">
        <v>1709</v>
      </c>
      <c r="C11" s="178">
        <v>1476</v>
      </c>
      <c r="D11" s="219">
        <v>323</v>
      </c>
      <c r="E11" s="219">
        <v>245</v>
      </c>
      <c r="F11" s="178">
        <v>89</v>
      </c>
      <c r="G11" s="219">
        <v>285</v>
      </c>
      <c r="H11" s="219">
        <v>1359</v>
      </c>
      <c r="I11" s="219">
        <v>662</v>
      </c>
      <c r="J11" s="178">
        <v>624</v>
      </c>
      <c r="K11" s="178">
        <v>496</v>
      </c>
    </row>
    <row r="12" spans="1:11" ht="16.5" customHeight="1">
      <c r="A12" s="67" t="s">
        <v>23</v>
      </c>
      <c r="B12" s="218">
        <v>516</v>
      </c>
      <c r="C12" s="178">
        <v>502</v>
      </c>
      <c r="D12" s="219">
        <v>69</v>
      </c>
      <c r="E12" s="219">
        <v>61</v>
      </c>
      <c r="F12" s="178">
        <v>8</v>
      </c>
      <c r="G12" s="219">
        <v>9</v>
      </c>
      <c r="H12" s="219">
        <v>459</v>
      </c>
      <c r="I12" s="219">
        <v>194</v>
      </c>
      <c r="J12" s="178">
        <v>192</v>
      </c>
      <c r="K12" s="178">
        <v>135</v>
      </c>
    </row>
    <row r="13" spans="1:11" ht="16.5" customHeight="1">
      <c r="A13" s="67" t="s">
        <v>24</v>
      </c>
      <c r="B13" s="218">
        <v>318</v>
      </c>
      <c r="C13" s="178">
        <v>305</v>
      </c>
      <c r="D13" s="219">
        <v>68</v>
      </c>
      <c r="E13" s="219">
        <v>57</v>
      </c>
      <c r="F13" s="178">
        <v>10</v>
      </c>
      <c r="G13" s="219">
        <v>14</v>
      </c>
      <c r="H13" s="219">
        <v>257</v>
      </c>
      <c r="I13" s="219">
        <v>126</v>
      </c>
      <c r="J13" s="178">
        <v>126</v>
      </c>
      <c r="K13" s="178">
        <v>93</v>
      </c>
    </row>
    <row r="14" spans="1:11" ht="16.5" customHeight="1">
      <c r="A14" s="67" t="s">
        <v>25</v>
      </c>
      <c r="B14" s="218">
        <v>633</v>
      </c>
      <c r="C14" s="178">
        <v>594</v>
      </c>
      <c r="D14" s="219">
        <v>93</v>
      </c>
      <c r="E14" s="219">
        <v>85</v>
      </c>
      <c r="F14" s="178">
        <v>10</v>
      </c>
      <c r="G14" s="219">
        <v>24</v>
      </c>
      <c r="H14" s="219">
        <v>533</v>
      </c>
      <c r="I14" s="219">
        <v>234</v>
      </c>
      <c r="J14" s="178">
        <v>231</v>
      </c>
      <c r="K14" s="178">
        <v>193</v>
      </c>
    </row>
    <row r="15" spans="1:11" ht="16.5" customHeight="1">
      <c r="A15" s="67" t="s">
        <v>26</v>
      </c>
      <c r="B15" s="218">
        <v>510</v>
      </c>
      <c r="C15" s="178">
        <v>499</v>
      </c>
      <c r="D15" s="219">
        <v>88</v>
      </c>
      <c r="E15" s="219">
        <v>80</v>
      </c>
      <c r="F15" s="178">
        <v>23</v>
      </c>
      <c r="G15" s="219">
        <v>29</v>
      </c>
      <c r="H15" s="219">
        <v>403</v>
      </c>
      <c r="I15" s="219">
        <v>176</v>
      </c>
      <c r="J15" s="178">
        <v>176</v>
      </c>
      <c r="K15" s="178">
        <v>165</v>
      </c>
    </row>
    <row r="16" spans="1:11" ht="16.5" customHeight="1">
      <c r="A16" s="67" t="s">
        <v>27</v>
      </c>
      <c r="B16" s="218">
        <v>869</v>
      </c>
      <c r="C16" s="178">
        <v>825</v>
      </c>
      <c r="D16" s="219">
        <v>171</v>
      </c>
      <c r="E16" s="219">
        <v>157</v>
      </c>
      <c r="F16" s="178">
        <v>29</v>
      </c>
      <c r="G16" s="219">
        <v>25</v>
      </c>
      <c r="H16" s="219">
        <v>499</v>
      </c>
      <c r="I16" s="219">
        <v>280</v>
      </c>
      <c r="J16" s="178">
        <v>272</v>
      </c>
      <c r="K16" s="178">
        <v>177</v>
      </c>
    </row>
    <row r="17" spans="1:11" ht="16.5" customHeight="1">
      <c r="A17" s="67" t="s">
        <v>28</v>
      </c>
      <c r="B17" s="218">
        <v>1125</v>
      </c>
      <c r="C17" s="178">
        <v>1051</v>
      </c>
      <c r="D17" s="219">
        <v>167</v>
      </c>
      <c r="E17" s="219">
        <v>135</v>
      </c>
      <c r="F17" s="178">
        <v>75</v>
      </c>
      <c r="G17" s="219">
        <v>71</v>
      </c>
      <c r="H17" s="219">
        <v>848</v>
      </c>
      <c r="I17" s="219">
        <v>423</v>
      </c>
      <c r="J17" s="178">
        <v>412</v>
      </c>
      <c r="K17" s="178">
        <v>269</v>
      </c>
    </row>
    <row r="18" spans="1:11" ht="16.5" customHeight="1">
      <c r="A18" s="67" t="s">
        <v>29</v>
      </c>
      <c r="B18" s="218">
        <v>260</v>
      </c>
      <c r="C18" s="178">
        <v>253</v>
      </c>
      <c r="D18" s="219">
        <v>46</v>
      </c>
      <c r="E18" s="219">
        <v>41</v>
      </c>
      <c r="F18" s="178">
        <v>4</v>
      </c>
      <c r="G18" s="219">
        <v>4</v>
      </c>
      <c r="H18" s="219">
        <v>185</v>
      </c>
      <c r="I18" s="219">
        <v>92</v>
      </c>
      <c r="J18" s="178">
        <v>89</v>
      </c>
      <c r="K18" s="178">
        <v>76</v>
      </c>
    </row>
    <row r="19" spans="1:11" ht="16.5" customHeight="1">
      <c r="A19" s="67" t="s">
        <v>30</v>
      </c>
      <c r="B19" s="218">
        <v>1286</v>
      </c>
      <c r="C19" s="178">
        <v>1251</v>
      </c>
      <c r="D19" s="219">
        <v>145</v>
      </c>
      <c r="E19" s="219">
        <v>132</v>
      </c>
      <c r="F19" s="178">
        <v>14</v>
      </c>
      <c r="G19" s="219">
        <v>18</v>
      </c>
      <c r="H19" s="219">
        <v>1010</v>
      </c>
      <c r="I19" s="219">
        <v>510</v>
      </c>
      <c r="J19" s="178">
        <v>506</v>
      </c>
      <c r="K19" s="178">
        <v>332</v>
      </c>
    </row>
    <row r="20" spans="1:11" ht="16.5" customHeight="1">
      <c r="A20" s="67" t="s">
        <v>31</v>
      </c>
      <c r="B20" s="218">
        <v>267</v>
      </c>
      <c r="C20" s="178">
        <v>265</v>
      </c>
      <c r="D20" s="219">
        <v>76</v>
      </c>
      <c r="E20" s="219">
        <v>71</v>
      </c>
      <c r="F20" s="178">
        <v>6</v>
      </c>
      <c r="G20" s="219">
        <v>22</v>
      </c>
      <c r="H20" s="219">
        <v>249</v>
      </c>
      <c r="I20" s="219">
        <v>78</v>
      </c>
      <c r="J20" s="178">
        <v>78</v>
      </c>
      <c r="K20" s="178">
        <v>69</v>
      </c>
    </row>
    <row r="21" spans="1:11" ht="16.5" customHeight="1">
      <c r="A21" s="67" t="s">
        <v>32</v>
      </c>
      <c r="B21" s="218">
        <v>662</v>
      </c>
      <c r="C21" s="178">
        <v>600</v>
      </c>
      <c r="D21" s="219">
        <v>133</v>
      </c>
      <c r="E21" s="219">
        <v>128</v>
      </c>
      <c r="F21" s="178">
        <v>6</v>
      </c>
      <c r="G21" s="219">
        <v>14</v>
      </c>
      <c r="H21" s="219">
        <v>526</v>
      </c>
      <c r="I21" s="219">
        <v>225</v>
      </c>
      <c r="J21" s="178">
        <v>209</v>
      </c>
      <c r="K21" s="178">
        <v>172</v>
      </c>
    </row>
    <row r="22" spans="1:11" ht="16.5" customHeight="1">
      <c r="A22" s="67" t="s">
        <v>33</v>
      </c>
      <c r="B22" s="218">
        <v>730</v>
      </c>
      <c r="C22" s="178">
        <v>718</v>
      </c>
      <c r="D22" s="219">
        <v>216</v>
      </c>
      <c r="E22" s="219">
        <v>207</v>
      </c>
      <c r="F22" s="178">
        <v>33</v>
      </c>
      <c r="G22" s="219">
        <v>2</v>
      </c>
      <c r="H22" s="219">
        <v>637</v>
      </c>
      <c r="I22" s="219">
        <v>227</v>
      </c>
      <c r="J22" s="178">
        <v>227</v>
      </c>
      <c r="K22" s="178">
        <v>173</v>
      </c>
    </row>
    <row r="23" spans="1:11" ht="16.5" customHeight="1">
      <c r="A23" s="67" t="s">
        <v>34</v>
      </c>
      <c r="B23" s="218">
        <v>653</v>
      </c>
      <c r="C23" s="178">
        <v>587</v>
      </c>
      <c r="D23" s="219">
        <v>161</v>
      </c>
      <c r="E23" s="219">
        <v>155</v>
      </c>
      <c r="F23" s="178">
        <v>14</v>
      </c>
      <c r="G23" s="219">
        <v>169</v>
      </c>
      <c r="H23" s="219">
        <v>487</v>
      </c>
      <c r="I23" s="219">
        <v>161</v>
      </c>
      <c r="J23" s="178">
        <v>158</v>
      </c>
      <c r="K23" s="178">
        <v>122</v>
      </c>
    </row>
    <row r="24" spans="1:11" ht="16.5" customHeight="1">
      <c r="A24" s="67" t="s">
        <v>35</v>
      </c>
      <c r="B24" s="218">
        <v>802</v>
      </c>
      <c r="C24" s="178">
        <v>735</v>
      </c>
      <c r="D24" s="219">
        <v>150</v>
      </c>
      <c r="E24" s="219">
        <v>125</v>
      </c>
      <c r="F24" s="178">
        <v>46</v>
      </c>
      <c r="G24" s="219">
        <v>8</v>
      </c>
      <c r="H24" s="219">
        <v>631</v>
      </c>
      <c r="I24" s="219">
        <v>260</v>
      </c>
      <c r="J24" s="178">
        <v>248</v>
      </c>
      <c r="K24" s="178">
        <v>210</v>
      </c>
    </row>
    <row r="25" spans="1:11" ht="16.5" customHeight="1">
      <c r="A25" s="67" t="s">
        <v>36</v>
      </c>
      <c r="B25" s="218">
        <v>421</v>
      </c>
      <c r="C25" s="178">
        <v>395</v>
      </c>
      <c r="D25" s="219">
        <v>117</v>
      </c>
      <c r="E25" s="219">
        <v>107</v>
      </c>
      <c r="F25" s="178">
        <v>18</v>
      </c>
      <c r="G25" s="219">
        <v>25</v>
      </c>
      <c r="H25" s="219">
        <v>369</v>
      </c>
      <c r="I25" s="219">
        <v>131</v>
      </c>
      <c r="J25" s="178">
        <v>123</v>
      </c>
      <c r="K25" s="178">
        <v>85</v>
      </c>
    </row>
    <row r="26" spans="1:11" ht="16.5" customHeight="1">
      <c r="A26" s="67" t="s">
        <v>37</v>
      </c>
      <c r="B26" s="218">
        <v>343</v>
      </c>
      <c r="C26" s="178">
        <v>337</v>
      </c>
      <c r="D26" s="219">
        <v>75</v>
      </c>
      <c r="E26" s="219">
        <v>69</v>
      </c>
      <c r="F26" s="178">
        <v>19</v>
      </c>
      <c r="G26" s="219">
        <v>18</v>
      </c>
      <c r="H26" s="219">
        <v>296</v>
      </c>
      <c r="I26" s="219">
        <v>115</v>
      </c>
      <c r="J26" s="178">
        <v>115</v>
      </c>
      <c r="K26" s="178">
        <v>93</v>
      </c>
    </row>
    <row r="27" spans="1:11" ht="16.5" customHeight="1">
      <c r="A27" s="67" t="s">
        <v>38</v>
      </c>
      <c r="B27" s="218">
        <v>324</v>
      </c>
      <c r="C27" s="178">
        <v>312</v>
      </c>
      <c r="D27" s="219">
        <v>46</v>
      </c>
      <c r="E27" s="219">
        <v>42</v>
      </c>
      <c r="F27" s="178">
        <v>7</v>
      </c>
      <c r="G27" s="219">
        <v>28</v>
      </c>
      <c r="H27" s="219">
        <v>263</v>
      </c>
      <c r="I27" s="219">
        <v>112</v>
      </c>
      <c r="J27" s="178">
        <v>112</v>
      </c>
      <c r="K27" s="178">
        <v>94</v>
      </c>
    </row>
    <row r="28" spans="1:11" ht="16.5" customHeight="1">
      <c r="A28" s="67" t="s">
        <v>39</v>
      </c>
      <c r="B28" s="218">
        <v>298</v>
      </c>
      <c r="C28" s="178">
        <v>288</v>
      </c>
      <c r="D28" s="219">
        <v>82</v>
      </c>
      <c r="E28" s="219">
        <v>81</v>
      </c>
      <c r="F28" s="178">
        <v>24</v>
      </c>
      <c r="G28" s="219">
        <v>23</v>
      </c>
      <c r="H28" s="219">
        <v>223</v>
      </c>
      <c r="I28" s="219">
        <v>104</v>
      </c>
      <c r="J28" s="178">
        <v>103</v>
      </c>
      <c r="K28" s="178">
        <v>54</v>
      </c>
    </row>
    <row r="29" spans="1:11">
      <c r="H29" s="68"/>
      <c r="I29" s="68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E8" sqref="E8:E28"/>
    </sheetView>
  </sheetViews>
  <sheetFormatPr defaultRowHeight="15.6"/>
  <cols>
    <col min="1" max="1" width="29.33203125" style="46" customWidth="1"/>
    <col min="2" max="2" width="16.33203125" style="46" customWidth="1"/>
    <col min="3" max="3" width="15" style="44" customWidth="1"/>
    <col min="4" max="4" width="14.6640625" style="44" customWidth="1"/>
    <col min="5" max="5" width="16.88671875" style="44" customWidth="1"/>
    <col min="6" max="6" width="14.5546875" style="44" customWidth="1"/>
    <col min="7" max="7" width="15.88671875" style="44" customWidth="1"/>
    <col min="8" max="9" width="14.88671875" style="44" customWidth="1"/>
    <col min="10" max="10" width="13.33203125" style="44" customWidth="1"/>
    <col min="11" max="11" width="17.33203125" style="44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9.332031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9.332031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9.332031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9.332031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9.332031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9.332031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9.332031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9.332031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9.332031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9.332031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9.332031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9.332031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9.332031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9.332031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9.332031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9.332031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9.332031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9.332031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9.332031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9.332031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9.332031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9.332031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9.332031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9.332031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9.332031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9.332031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9.332031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9.332031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9.332031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9.332031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9.332031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9.332031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9.332031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9.332031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9.332031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9.332031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9.332031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9.332031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9.332031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9.332031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9.332031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9.332031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9.332031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9.332031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9.332031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9.332031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9.332031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9.332031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9.332031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9.332031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9.332031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9.332031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9.332031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9.332031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9.332031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9.332031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9.332031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9.332031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9.332031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9.332031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9.332031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9.332031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9.332031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7.2" customHeight="1"/>
    <row r="2" spans="1:11" s="29" customFormat="1" ht="21.6" customHeight="1">
      <c r="A2" s="157"/>
      <c r="B2" s="234" t="s">
        <v>64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1" s="29" customFormat="1" ht="21" customHeight="1">
      <c r="A3" s="289" t="s">
        <v>104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s="29" customFormat="1" ht="15" customHeight="1">
      <c r="C4" s="151"/>
      <c r="D4" s="151"/>
      <c r="E4" s="151"/>
      <c r="G4" s="151"/>
      <c r="H4" s="151"/>
      <c r="I4" s="151"/>
      <c r="J4" s="152"/>
      <c r="K4" s="153" t="s">
        <v>65</v>
      </c>
    </row>
    <row r="5" spans="1:11" s="66" customFormat="1" ht="86.4" customHeight="1">
      <c r="A5" s="146"/>
      <c r="B5" s="154" t="s">
        <v>83</v>
      </c>
      <c r="C5" s="148" t="s">
        <v>69</v>
      </c>
      <c r="D5" s="148" t="s">
        <v>66</v>
      </c>
      <c r="E5" s="148" t="s">
        <v>63</v>
      </c>
      <c r="F5" s="148" t="s">
        <v>41</v>
      </c>
      <c r="G5" s="148" t="s">
        <v>46</v>
      </c>
      <c r="H5" s="148" t="s">
        <v>14</v>
      </c>
      <c r="I5" s="148" t="s">
        <v>82</v>
      </c>
      <c r="J5" s="154" t="s">
        <v>43</v>
      </c>
      <c r="K5" s="148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5" t="s">
        <v>16</v>
      </c>
      <c r="B7" s="193">
        <f>SUM(B8:B28)</f>
        <v>14058</v>
      </c>
      <c r="C7" s="37">
        <f t="shared" ref="C7:K7" si="0">SUM(C8:C28)</f>
        <v>12268</v>
      </c>
      <c r="D7" s="39">
        <f t="shared" si="0"/>
        <v>5174</v>
      </c>
      <c r="E7" s="39">
        <f t="shared" si="0"/>
        <v>4513</v>
      </c>
      <c r="F7" s="37">
        <f t="shared" si="0"/>
        <v>969</v>
      </c>
      <c r="G7" s="39">
        <f t="shared" si="0"/>
        <v>827</v>
      </c>
      <c r="H7" s="37">
        <f t="shared" si="0"/>
        <v>10193</v>
      </c>
      <c r="I7" s="37">
        <f t="shared" si="0"/>
        <v>2823</v>
      </c>
      <c r="J7" s="37">
        <f t="shared" si="0"/>
        <v>2621</v>
      </c>
      <c r="K7" s="37">
        <f t="shared" si="0"/>
        <v>2197</v>
      </c>
    </row>
    <row r="8" spans="1:11" ht="33" customHeight="1">
      <c r="A8" s="70" t="s">
        <v>19</v>
      </c>
      <c r="B8" s="217">
        <v>2499</v>
      </c>
      <c r="C8" s="166">
        <v>1724</v>
      </c>
      <c r="D8" s="167">
        <v>600</v>
      </c>
      <c r="E8" s="167">
        <v>367</v>
      </c>
      <c r="F8" s="166">
        <v>63</v>
      </c>
      <c r="G8" s="167">
        <v>97</v>
      </c>
      <c r="H8" s="167">
        <v>1407</v>
      </c>
      <c r="I8" s="167">
        <v>467</v>
      </c>
      <c r="J8" s="166">
        <v>362</v>
      </c>
      <c r="K8" s="166">
        <v>328</v>
      </c>
    </row>
    <row r="9" spans="1:11" ht="26.25" customHeight="1">
      <c r="A9" s="70" t="s">
        <v>20</v>
      </c>
      <c r="B9" s="217">
        <v>1689</v>
      </c>
      <c r="C9" s="166">
        <v>1602</v>
      </c>
      <c r="D9" s="167">
        <v>444</v>
      </c>
      <c r="E9" s="167">
        <v>398</v>
      </c>
      <c r="F9" s="166">
        <v>63</v>
      </c>
      <c r="G9" s="167">
        <v>24</v>
      </c>
      <c r="H9" s="167">
        <v>1298</v>
      </c>
      <c r="I9" s="167">
        <v>510</v>
      </c>
      <c r="J9" s="166">
        <v>508</v>
      </c>
      <c r="K9" s="166">
        <v>435</v>
      </c>
    </row>
    <row r="10" spans="1:11" ht="18" customHeight="1">
      <c r="A10" s="67" t="s">
        <v>21</v>
      </c>
      <c r="B10" s="218">
        <v>735</v>
      </c>
      <c r="C10" s="166">
        <v>572</v>
      </c>
      <c r="D10" s="167">
        <v>213</v>
      </c>
      <c r="E10" s="167">
        <v>168</v>
      </c>
      <c r="F10" s="166">
        <v>46</v>
      </c>
      <c r="G10" s="167">
        <v>34</v>
      </c>
      <c r="H10" s="167">
        <v>507</v>
      </c>
      <c r="I10" s="167">
        <v>164</v>
      </c>
      <c r="J10" s="166">
        <v>142</v>
      </c>
      <c r="K10" s="166">
        <v>115</v>
      </c>
    </row>
    <row r="11" spans="1:11" ht="18" customHeight="1">
      <c r="A11" s="67" t="s">
        <v>22</v>
      </c>
      <c r="B11" s="218">
        <v>934</v>
      </c>
      <c r="C11" s="166">
        <v>737</v>
      </c>
      <c r="D11" s="167">
        <v>262</v>
      </c>
      <c r="E11" s="167">
        <v>186</v>
      </c>
      <c r="F11" s="166">
        <v>93</v>
      </c>
      <c r="G11" s="167">
        <v>95</v>
      </c>
      <c r="H11" s="167">
        <v>673</v>
      </c>
      <c r="I11" s="167">
        <v>241</v>
      </c>
      <c r="J11" s="166">
        <v>222</v>
      </c>
      <c r="K11" s="166">
        <v>184</v>
      </c>
    </row>
    <row r="12" spans="1:11" ht="18" customHeight="1">
      <c r="A12" s="67" t="s">
        <v>23</v>
      </c>
      <c r="B12" s="218">
        <v>437</v>
      </c>
      <c r="C12" s="166">
        <v>422</v>
      </c>
      <c r="D12" s="167">
        <v>175</v>
      </c>
      <c r="E12" s="167">
        <v>165</v>
      </c>
      <c r="F12" s="166">
        <v>23</v>
      </c>
      <c r="G12" s="167">
        <v>24</v>
      </c>
      <c r="H12" s="167">
        <v>404</v>
      </c>
      <c r="I12" s="167">
        <v>100</v>
      </c>
      <c r="J12" s="166">
        <v>94</v>
      </c>
      <c r="K12" s="166">
        <v>74</v>
      </c>
    </row>
    <row r="13" spans="1:11" ht="18" customHeight="1">
      <c r="A13" s="67" t="s">
        <v>24</v>
      </c>
      <c r="B13" s="218">
        <v>277</v>
      </c>
      <c r="C13" s="166">
        <v>259</v>
      </c>
      <c r="D13" s="167">
        <v>140</v>
      </c>
      <c r="E13" s="167">
        <v>122</v>
      </c>
      <c r="F13" s="166">
        <v>42</v>
      </c>
      <c r="G13" s="167">
        <v>70</v>
      </c>
      <c r="H13" s="167">
        <v>230</v>
      </c>
      <c r="I13" s="167">
        <v>39</v>
      </c>
      <c r="J13" s="166">
        <v>39</v>
      </c>
      <c r="K13" s="166">
        <v>36</v>
      </c>
    </row>
    <row r="14" spans="1:11" ht="18" customHeight="1">
      <c r="A14" s="67" t="s">
        <v>25</v>
      </c>
      <c r="B14" s="218">
        <v>356</v>
      </c>
      <c r="C14" s="166">
        <v>324</v>
      </c>
      <c r="D14" s="167">
        <v>106</v>
      </c>
      <c r="E14" s="167">
        <v>90</v>
      </c>
      <c r="F14" s="166">
        <v>32</v>
      </c>
      <c r="G14" s="167">
        <v>16</v>
      </c>
      <c r="H14" s="167">
        <v>302</v>
      </c>
      <c r="I14" s="167">
        <v>93</v>
      </c>
      <c r="J14" s="166">
        <v>90</v>
      </c>
      <c r="K14" s="166">
        <v>78</v>
      </c>
    </row>
    <row r="15" spans="1:11" ht="18" customHeight="1">
      <c r="A15" s="67" t="s">
        <v>26</v>
      </c>
      <c r="B15" s="218">
        <v>360</v>
      </c>
      <c r="C15" s="166">
        <v>339</v>
      </c>
      <c r="D15" s="167">
        <v>183</v>
      </c>
      <c r="E15" s="167">
        <v>173</v>
      </c>
      <c r="F15" s="166">
        <v>68</v>
      </c>
      <c r="G15" s="167">
        <v>45</v>
      </c>
      <c r="H15" s="167">
        <v>275</v>
      </c>
      <c r="I15" s="167">
        <v>57</v>
      </c>
      <c r="J15" s="166">
        <v>54</v>
      </c>
      <c r="K15" s="166">
        <v>48</v>
      </c>
    </row>
    <row r="16" spans="1:11" ht="18" customHeight="1">
      <c r="A16" s="67" t="s">
        <v>27</v>
      </c>
      <c r="B16" s="218">
        <v>837</v>
      </c>
      <c r="C16" s="166">
        <v>798</v>
      </c>
      <c r="D16" s="167">
        <v>437</v>
      </c>
      <c r="E16" s="167">
        <v>425</v>
      </c>
      <c r="F16" s="166">
        <v>73</v>
      </c>
      <c r="G16" s="167">
        <v>43</v>
      </c>
      <c r="H16" s="167">
        <v>475</v>
      </c>
      <c r="I16" s="167">
        <v>112</v>
      </c>
      <c r="J16" s="166">
        <v>112</v>
      </c>
      <c r="K16" s="166">
        <v>89</v>
      </c>
    </row>
    <row r="17" spans="1:11" ht="18" customHeight="1">
      <c r="A17" s="67" t="s">
        <v>28</v>
      </c>
      <c r="B17" s="218">
        <v>593</v>
      </c>
      <c r="C17" s="166">
        <v>529</v>
      </c>
      <c r="D17" s="167">
        <v>170</v>
      </c>
      <c r="E17" s="167">
        <v>132</v>
      </c>
      <c r="F17" s="166">
        <v>63</v>
      </c>
      <c r="G17" s="167">
        <v>35</v>
      </c>
      <c r="H17" s="167">
        <v>433</v>
      </c>
      <c r="I17" s="167">
        <v>168</v>
      </c>
      <c r="J17" s="166">
        <v>158</v>
      </c>
      <c r="K17" s="166">
        <v>122</v>
      </c>
    </row>
    <row r="18" spans="1:11" ht="18" customHeight="1">
      <c r="A18" s="67" t="s">
        <v>29</v>
      </c>
      <c r="B18" s="218">
        <v>289</v>
      </c>
      <c r="C18" s="166">
        <v>283</v>
      </c>
      <c r="D18" s="167">
        <v>154</v>
      </c>
      <c r="E18" s="167">
        <v>151</v>
      </c>
      <c r="F18" s="166">
        <v>21</v>
      </c>
      <c r="G18" s="167">
        <v>15</v>
      </c>
      <c r="H18" s="167">
        <v>190</v>
      </c>
      <c r="I18" s="167">
        <v>40</v>
      </c>
      <c r="J18" s="166">
        <v>40</v>
      </c>
      <c r="K18" s="166">
        <v>37</v>
      </c>
    </row>
    <row r="19" spans="1:11" ht="18" customHeight="1">
      <c r="A19" s="67" t="s">
        <v>30</v>
      </c>
      <c r="B19" s="218">
        <v>1018</v>
      </c>
      <c r="C19" s="166">
        <v>984</v>
      </c>
      <c r="D19" s="167">
        <v>297</v>
      </c>
      <c r="E19" s="167">
        <v>278</v>
      </c>
      <c r="F19" s="166">
        <v>76</v>
      </c>
      <c r="G19" s="167">
        <v>24</v>
      </c>
      <c r="H19" s="167">
        <v>789</v>
      </c>
      <c r="I19" s="167">
        <v>267</v>
      </c>
      <c r="J19" s="166">
        <v>265</v>
      </c>
      <c r="K19" s="166">
        <v>206</v>
      </c>
    </row>
    <row r="20" spans="1:11" ht="18" customHeight="1">
      <c r="A20" s="67" t="s">
        <v>31</v>
      </c>
      <c r="B20" s="218">
        <v>363</v>
      </c>
      <c r="C20" s="166">
        <v>363</v>
      </c>
      <c r="D20" s="167">
        <v>230</v>
      </c>
      <c r="E20" s="167">
        <v>229</v>
      </c>
      <c r="F20" s="166">
        <v>34</v>
      </c>
      <c r="G20" s="167">
        <v>115</v>
      </c>
      <c r="H20" s="167">
        <v>356</v>
      </c>
      <c r="I20" s="167">
        <v>40</v>
      </c>
      <c r="J20" s="166">
        <v>40</v>
      </c>
      <c r="K20" s="166">
        <v>37</v>
      </c>
    </row>
    <row r="21" spans="1:11" ht="18" customHeight="1">
      <c r="A21" s="67" t="s">
        <v>32</v>
      </c>
      <c r="B21" s="218">
        <v>682</v>
      </c>
      <c r="C21" s="166">
        <v>628</v>
      </c>
      <c r="D21" s="167">
        <v>329</v>
      </c>
      <c r="E21" s="167">
        <v>322</v>
      </c>
      <c r="F21" s="166">
        <v>43</v>
      </c>
      <c r="G21" s="167">
        <v>25</v>
      </c>
      <c r="H21" s="167">
        <v>550</v>
      </c>
      <c r="I21" s="167">
        <v>120</v>
      </c>
      <c r="J21" s="166">
        <v>111</v>
      </c>
      <c r="K21" s="166">
        <v>93</v>
      </c>
    </row>
    <row r="22" spans="1:11" ht="18" customHeight="1">
      <c r="A22" s="67" t="s">
        <v>33</v>
      </c>
      <c r="B22" s="218">
        <v>632</v>
      </c>
      <c r="C22" s="166">
        <v>563</v>
      </c>
      <c r="D22" s="167">
        <v>336</v>
      </c>
      <c r="E22" s="167">
        <v>284</v>
      </c>
      <c r="F22" s="166">
        <v>25</v>
      </c>
      <c r="G22" s="167">
        <v>16</v>
      </c>
      <c r="H22" s="167">
        <v>506</v>
      </c>
      <c r="I22" s="167">
        <v>73</v>
      </c>
      <c r="J22" s="166">
        <v>65</v>
      </c>
      <c r="K22" s="166">
        <v>53</v>
      </c>
    </row>
    <row r="23" spans="1:11" ht="18" customHeight="1">
      <c r="A23" s="67" t="s">
        <v>34</v>
      </c>
      <c r="B23" s="218">
        <v>656</v>
      </c>
      <c r="C23" s="166">
        <v>558</v>
      </c>
      <c r="D23" s="167">
        <v>286</v>
      </c>
      <c r="E23" s="167">
        <v>276</v>
      </c>
      <c r="F23" s="166">
        <v>32</v>
      </c>
      <c r="G23" s="167">
        <v>21</v>
      </c>
      <c r="H23" s="167">
        <v>453</v>
      </c>
      <c r="I23" s="167">
        <v>53</v>
      </c>
      <c r="J23" s="166">
        <v>52</v>
      </c>
      <c r="K23" s="166">
        <v>50</v>
      </c>
    </row>
    <row r="24" spans="1:11" ht="18" customHeight="1">
      <c r="A24" s="67" t="s">
        <v>35</v>
      </c>
      <c r="B24" s="218">
        <v>596</v>
      </c>
      <c r="C24" s="166">
        <v>517</v>
      </c>
      <c r="D24" s="167">
        <v>250</v>
      </c>
      <c r="E24" s="167">
        <v>217</v>
      </c>
      <c r="F24" s="166">
        <v>50</v>
      </c>
      <c r="G24" s="167">
        <v>32</v>
      </c>
      <c r="H24" s="167">
        <v>451</v>
      </c>
      <c r="I24" s="167">
        <v>100</v>
      </c>
      <c r="J24" s="166">
        <v>91</v>
      </c>
      <c r="K24" s="166">
        <v>80</v>
      </c>
    </row>
    <row r="25" spans="1:11" ht="18" customHeight="1">
      <c r="A25" s="67" t="s">
        <v>36</v>
      </c>
      <c r="B25" s="218">
        <v>312</v>
      </c>
      <c r="C25" s="166">
        <v>298</v>
      </c>
      <c r="D25" s="167">
        <v>187</v>
      </c>
      <c r="E25" s="167">
        <v>173</v>
      </c>
      <c r="F25" s="166">
        <v>41</v>
      </c>
      <c r="G25" s="167">
        <v>42</v>
      </c>
      <c r="H25" s="167">
        <v>267</v>
      </c>
      <c r="I25" s="167">
        <v>49</v>
      </c>
      <c r="J25" s="166">
        <v>47</v>
      </c>
      <c r="K25" s="166">
        <v>35</v>
      </c>
    </row>
    <row r="26" spans="1:11" ht="18" customHeight="1">
      <c r="A26" s="67" t="s">
        <v>37</v>
      </c>
      <c r="B26" s="218">
        <v>234</v>
      </c>
      <c r="C26" s="166">
        <v>221</v>
      </c>
      <c r="D26" s="167">
        <v>91</v>
      </c>
      <c r="E26" s="167">
        <v>83</v>
      </c>
      <c r="F26" s="166">
        <v>14</v>
      </c>
      <c r="G26" s="167">
        <v>15</v>
      </c>
      <c r="H26" s="167">
        <v>188</v>
      </c>
      <c r="I26" s="167">
        <v>44</v>
      </c>
      <c r="J26" s="166">
        <v>44</v>
      </c>
      <c r="K26" s="166">
        <v>34</v>
      </c>
    </row>
    <row r="27" spans="1:11" ht="18" customHeight="1">
      <c r="A27" s="67" t="s">
        <v>38</v>
      </c>
      <c r="B27" s="218">
        <v>276</v>
      </c>
      <c r="C27" s="166">
        <v>271</v>
      </c>
      <c r="D27" s="167">
        <v>116</v>
      </c>
      <c r="E27" s="167">
        <v>106</v>
      </c>
      <c r="F27" s="166">
        <v>48</v>
      </c>
      <c r="G27" s="167">
        <v>14</v>
      </c>
      <c r="H27" s="167">
        <v>245</v>
      </c>
      <c r="I27" s="167">
        <v>57</v>
      </c>
      <c r="J27" s="166">
        <v>57</v>
      </c>
      <c r="K27" s="166">
        <v>50</v>
      </c>
    </row>
    <row r="28" spans="1:11" ht="18" customHeight="1">
      <c r="A28" s="67" t="s">
        <v>39</v>
      </c>
      <c r="B28" s="218">
        <v>283</v>
      </c>
      <c r="C28" s="166">
        <v>276</v>
      </c>
      <c r="D28" s="167">
        <v>168</v>
      </c>
      <c r="E28" s="167">
        <v>168</v>
      </c>
      <c r="F28" s="166">
        <v>19</v>
      </c>
      <c r="G28" s="167">
        <v>25</v>
      </c>
      <c r="H28" s="167">
        <v>194</v>
      </c>
      <c r="I28" s="167">
        <v>29</v>
      </c>
      <c r="J28" s="166">
        <v>28</v>
      </c>
      <c r="K28" s="166">
        <v>13</v>
      </c>
    </row>
    <row r="29" spans="1:11">
      <c r="H29" s="156"/>
      <c r="I29" s="156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3.2"/>
  <cols>
    <col min="1" max="1" width="57.44140625" style="73" customWidth="1"/>
    <col min="2" max="2" width="15.109375" style="14" customWidth="1"/>
    <col min="3" max="3" width="15.6640625" style="14" customWidth="1"/>
    <col min="4" max="4" width="10.33203125" style="73" customWidth="1"/>
    <col min="5" max="5" width="10.88671875" style="73" customWidth="1"/>
    <col min="6" max="6" width="15.33203125" style="73" customWidth="1"/>
    <col min="7" max="7" width="14.109375" style="73" customWidth="1"/>
    <col min="8" max="8" width="10.44140625" style="73" customWidth="1"/>
    <col min="9" max="9" width="10.88671875" style="73" customWidth="1"/>
    <col min="10" max="10" width="12" style="73" customWidth="1"/>
    <col min="11" max="11" width="14.33203125" style="73" customWidth="1"/>
    <col min="12" max="16384" width="8" style="73"/>
  </cols>
  <sheetData>
    <row r="1" spans="1:16" ht="27" customHeight="1">
      <c r="A1" s="290" t="s">
        <v>47</v>
      </c>
      <c r="B1" s="290"/>
      <c r="C1" s="290"/>
      <c r="D1" s="290"/>
      <c r="E1" s="290"/>
      <c r="F1" s="290"/>
      <c r="G1" s="290"/>
      <c r="H1" s="290"/>
      <c r="I1" s="290"/>
      <c r="J1" s="72"/>
    </row>
    <row r="2" spans="1:16" ht="23.25" customHeight="1">
      <c r="A2" s="291" t="s">
        <v>48</v>
      </c>
      <c r="B2" s="290"/>
      <c r="C2" s="290"/>
      <c r="D2" s="290"/>
      <c r="E2" s="290"/>
      <c r="F2" s="290"/>
      <c r="G2" s="290"/>
      <c r="H2" s="290"/>
      <c r="I2" s="290"/>
      <c r="J2" s="72"/>
    </row>
    <row r="3" spans="1:16" ht="13.5" customHeight="1">
      <c r="A3" s="292"/>
      <c r="B3" s="292"/>
      <c r="C3" s="292"/>
      <c r="D3" s="292"/>
      <c r="E3" s="292"/>
    </row>
    <row r="4" spans="1:16" s="75" customFormat="1" ht="30.75" customHeight="1">
      <c r="A4" s="293" t="s">
        <v>0</v>
      </c>
      <c r="B4" s="296" t="s">
        <v>49</v>
      </c>
      <c r="C4" s="297"/>
      <c r="D4" s="297"/>
      <c r="E4" s="298"/>
      <c r="F4" s="296" t="s">
        <v>50</v>
      </c>
      <c r="G4" s="297"/>
      <c r="H4" s="297"/>
      <c r="I4" s="298"/>
      <c r="J4" s="74"/>
    </row>
    <row r="5" spans="1:16" s="75" customFormat="1" ht="23.25" customHeight="1">
      <c r="A5" s="294"/>
      <c r="B5" s="225" t="s">
        <v>94</v>
      </c>
      <c r="C5" s="225" t="s">
        <v>95</v>
      </c>
      <c r="D5" s="299" t="s">
        <v>1</v>
      </c>
      <c r="E5" s="300"/>
      <c r="F5" s="225" t="s">
        <v>94</v>
      </c>
      <c r="G5" s="225" t="s">
        <v>95</v>
      </c>
      <c r="H5" s="299" t="s">
        <v>1</v>
      </c>
      <c r="I5" s="300"/>
      <c r="J5" s="76"/>
    </row>
    <row r="6" spans="1:16" s="75" customFormat="1" ht="36.75" customHeight="1">
      <c r="A6" s="295"/>
      <c r="B6" s="226"/>
      <c r="C6" s="226"/>
      <c r="D6" s="77" t="s">
        <v>2</v>
      </c>
      <c r="E6" s="78" t="s">
        <v>40</v>
      </c>
      <c r="F6" s="226"/>
      <c r="G6" s="226"/>
      <c r="H6" s="77" t="s">
        <v>2</v>
      </c>
      <c r="I6" s="78" t="s">
        <v>40</v>
      </c>
      <c r="J6" s="79"/>
    </row>
    <row r="7" spans="1:16" s="81" customFormat="1" ht="13.8" customHeight="1">
      <c r="A7" s="6" t="s">
        <v>3</v>
      </c>
      <c r="B7" s="214">
        <v>1</v>
      </c>
      <c r="C7" s="214">
        <v>2</v>
      </c>
      <c r="D7" s="214">
        <v>3</v>
      </c>
      <c r="E7" s="214">
        <v>4</v>
      </c>
      <c r="F7" s="214">
        <v>5</v>
      </c>
      <c r="G7" s="214">
        <v>6</v>
      </c>
      <c r="H7" s="214">
        <v>7</v>
      </c>
      <c r="I7" s="214">
        <v>8</v>
      </c>
      <c r="J7" s="80"/>
    </row>
    <row r="8" spans="1:16" s="81" customFormat="1" ht="25.2" customHeight="1">
      <c r="A8" s="190" t="s">
        <v>88</v>
      </c>
      <c r="B8" s="212" t="s">
        <v>86</v>
      </c>
      <c r="C8" s="189">
        <v>19266</v>
      </c>
      <c r="D8" s="6" t="s">
        <v>85</v>
      </c>
      <c r="E8" s="6" t="s">
        <v>85</v>
      </c>
      <c r="F8" s="212" t="s">
        <v>86</v>
      </c>
      <c r="G8" s="189">
        <v>15120</v>
      </c>
      <c r="H8" s="6" t="s">
        <v>85</v>
      </c>
      <c r="I8" s="6" t="s">
        <v>85</v>
      </c>
      <c r="J8" s="80"/>
    </row>
    <row r="9" spans="1:16" s="75" customFormat="1" ht="37.950000000000003" customHeight="1">
      <c r="A9" s="82" t="s">
        <v>4</v>
      </c>
      <c r="B9" s="19">
        <v>22211</v>
      </c>
      <c r="C9" s="19">
        <v>16646</v>
      </c>
      <c r="D9" s="83">
        <f t="shared" ref="D9:D13" si="0">C9/B9*100</f>
        <v>74.944847147809639</v>
      </c>
      <c r="E9" s="90">
        <f t="shared" ref="E9:E13" si="1">C9-B9</f>
        <v>-5565</v>
      </c>
      <c r="F9" s="19">
        <v>19677</v>
      </c>
      <c r="G9" s="19">
        <v>13915</v>
      </c>
      <c r="H9" s="83">
        <f t="shared" ref="H9:H13" si="2">G9/F9*100</f>
        <v>70.717080855821507</v>
      </c>
      <c r="I9" s="90">
        <f t="shared" ref="I9:I13" si="3">G9-F9</f>
        <v>-5762</v>
      </c>
      <c r="J9" s="80"/>
      <c r="K9" s="60"/>
      <c r="O9" s="84"/>
      <c r="P9" s="84"/>
    </row>
    <row r="10" spans="1:16" s="75" customFormat="1" ht="45" customHeight="1">
      <c r="A10" s="85" t="s">
        <v>5</v>
      </c>
      <c r="B10" s="19">
        <v>6575</v>
      </c>
      <c r="C10" s="19">
        <v>4304</v>
      </c>
      <c r="D10" s="83">
        <f t="shared" si="0"/>
        <v>65.460076045627375</v>
      </c>
      <c r="E10" s="90">
        <f t="shared" si="1"/>
        <v>-2271</v>
      </c>
      <c r="F10" s="19">
        <v>8545</v>
      </c>
      <c r="G10" s="19">
        <v>5040</v>
      </c>
      <c r="H10" s="83">
        <f t="shared" si="2"/>
        <v>58.981860737273259</v>
      </c>
      <c r="I10" s="90">
        <f t="shared" si="3"/>
        <v>-3505</v>
      </c>
      <c r="J10" s="80"/>
      <c r="K10" s="60"/>
      <c r="O10" s="84"/>
      <c r="P10" s="84"/>
    </row>
    <row r="11" spans="1:16" s="75" customFormat="1" ht="37.950000000000003" customHeight="1">
      <c r="A11" s="82" t="s">
        <v>6</v>
      </c>
      <c r="B11" s="19">
        <v>1188</v>
      </c>
      <c r="C11" s="19">
        <v>830</v>
      </c>
      <c r="D11" s="83">
        <f t="shared" si="0"/>
        <v>69.865319865319861</v>
      </c>
      <c r="E11" s="90">
        <f t="shared" si="1"/>
        <v>-358</v>
      </c>
      <c r="F11" s="19">
        <v>1529</v>
      </c>
      <c r="G11" s="19">
        <v>957</v>
      </c>
      <c r="H11" s="83">
        <f t="shared" si="2"/>
        <v>62.589928057553955</v>
      </c>
      <c r="I11" s="90">
        <f t="shared" si="3"/>
        <v>-572</v>
      </c>
      <c r="J11" s="80"/>
      <c r="K11" s="60"/>
      <c r="O11" s="84"/>
      <c r="P11" s="84"/>
    </row>
    <row r="12" spans="1:16" s="75" customFormat="1" ht="45.75" customHeight="1">
      <c r="A12" s="82" t="s">
        <v>51</v>
      </c>
      <c r="B12" s="19">
        <v>1553</v>
      </c>
      <c r="C12" s="56">
        <v>964</v>
      </c>
      <c r="D12" s="83">
        <f t="shared" si="0"/>
        <v>62.073406310367027</v>
      </c>
      <c r="E12" s="90">
        <f t="shared" si="1"/>
        <v>-589</v>
      </c>
      <c r="F12" s="19">
        <v>2683</v>
      </c>
      <c r="G12" s="56">
        <v>947</v>
      </c>
      <c r="H12" s="83">
        <f t="shared" si="2"/>
        <v>35.296310100633619</v>
      </c>
      <c r="I12" s="90">
        <f t="shared" si="3"/>
        <v>-1736</v>
      </c>
      <c r="J12" s="216"/>
      <c r="K12" s="60"/>
      <c r="O12" s="84"/>
      <c r="P12" s="84"/>
    </row>
    <row r="13" spans="1:16" s="75" customFormat="1" ht="49.5" customHeight="1">
      <c r="A13" s="82" t="s">
        <v>8</v>
      </c>
      <c r="B13" s="19">
        <v>17911</v>
      </c>
      <c r="C13" s="19">
        <v>14158</v>
      </c>
      <c r="D13" s="83">
        <f t="shared" si="0"/>
        <v>79.046396069454531</v>
      </c>
      <c r="E13" s="90">
        <f t="shared" si="1"/>
        <v>-3753</v>
      </c>
      <c r="F13" s="19">
        <v>16886</v>
      </c>
      <c r="G13" s="19">
        <v>11322</v>
      </c>
      <c r="H13" s="83">
        <f t="shared" si="2"/>
        <v>67.049626909866163</v>
      </c>
      <c r="I13" s="90">
        <f t="shared" si="3"/>
        <v>-5564</v>
      </c>
      <c r="J13" s="80"/>
      <c r="K13" s="60"/>
      <c r="O13" s="84"/>
      <c r="P13" s="84"/>
    </row>
    <row r="14" spans="1:16" s="75" customFormat="1" ht="12.75" customHeight="1">
      <c r="A14" s="302" t="s">
        <v>99</v>
      </c>
      <c r="B14" s="303"/>
      <c r="C14" s="303"/>
      <c r="D14" s="303"/>
      <c r="E14" s="303"/>
      <c r="F14" s="303"/>
      <c r="G14" s="303"/>
      <c r="H14" s="303"/>
      <c r="I14" s="303"/>
      <c r="J14" s="80"/>
      <c r="K14" s="60"/>
    </row>
    <row r="15" spans="1:16" s="75" customFormat="1" ht="18" customHeight="1">
      <c r="A15" s="304"/>
      <c r="B15" s="305"/>
      <c r="C15" s="305"/>
      <c r="D15" s="305"/>
      <c r="E15" s="305"/>
      <c r="F15" s="305"/>
      <c r="G15" s="305"/>
      <c r="H15" s="305"/>
      <c r="I15" s="305"/>
      <c r="J15" s="80"/>
      <c r="K15" s="60"/>
    </row>
    <row r="16" spans="1:16" s="75" customFormat="1" ht="20.25" customHeight="1">
      <c r="A16" s="293" t="s">
        <v>0</v>
      </c>
      <c r="B16" s="293" t="s">
        <v>70</v>
      </c>
      <c r="C16" s="293" t="s">
        <v>80</v>
      </c>
      <c r="D16" s="299" t="s">
        <v>1</v>
      </c>
      <c r="E16" s="300"/>
      <c r="F16" s="293" t="s">
        <v>70</v>
      </c>
      <c r="G16" s="293" t="s">
        <v>80</v>
      </c>
      <c r="H16" s="299" t="s">
        <v>1</v>
      </c>
      <c r="I16" s="300"/>
      <c r="J16" s="80"/>
      <c r="K16" s="60"/>
    </row>
    <row r="17" spans="1:11" ht="27" customHeight="1">
      <c r="A17" s="295"/>
      <c r="B17" s="295"/>
      <c r="C17" s="295"/>
      <c r="D17" s="86" t="s">
        <v>2</v>
      </c>
      <c r="E17" s="78" t="s">
        <v>10</v>
      </c>
      <c r="F17" s="295"/>
      <c r="G17" s="295"/>
      <c r="H17" s="86" t="s">
        <v>2</v>
      </c>
      <c r="I17" s="78" t="s">
        <v>10</v>
      </c>
      <c r="J17" s="80"/>
      <c r="K17" s="87"/>
    </row>
    <row r="18" spans="1:11" ht="27" customHeight="1">
      <c r="A18" s="213" t="s">
        <v>88</v>
      </c>
      <c r="B18" s="187" t="s">
        <v>86</v>
      </c>
      <c r="C18" s="187">
        <v>6002</v>
      </c>
      <c r="D18" s="203" t="s">
        <v>85</v>
      </c>
      <c r="E18" s="204" t="s">
        <v>85</v>
      </c>
      <c r="F18" s="187" t="s">
        <v>86</v>
      </c>
      <c r="G18" s="187">
        <v>3658</v>
      </c>
      <c r="H18" s="88" t="s">
        <v>85</v>
      </c>
      <c r="I18" s="204" t="s">
        <v>85</v>
      </c>
      <c r="J18" s="80"/>
      <c r="K18" s="87"/>
    </row>
    <row r="19" spans="1:11" ht="31.5" customHeight="1">
      <c r="A19" s="89" t="s">
        <v>4</v>
      </c>
      <c r="B19" s="57">
        <v>5847</v>
      </c>
      <c r="C19" s="57">
        <v>5627</v>
      </c>
      <c r="D19" s="88">
        <f>C19/B19*100</f>
        <v>96.23738669403113</v>
      </c>
      <c r="E19" s="91">
        <f>C19-B19</f>
        <v>-220</v>
      </c>
      <c r="F19" s="58">
        <v>4798</v>
      </c>
      <c r="G19" s="58">
        <v>3509</v>
      </c>
      <c r="H19" s="88">
        <f>G19/F19*100</f>
        <v>73.134639433097121</v>
      </c>
      <c r="I19" s="91">
        <f>G19-F19</f>
        <v>-1289</v>
      </c>
      <c r="J19" s="80"/>
      <c r="K19" s="87"/>
    </row>
    <row r="20" spans="1:11" ht="38.25" customHeight="1">
      <c r="A20" s="89" t="s">
        <v>11</v>
      </c>
      <c r="B20" s="57">
        <v>4566</v>
      </c>
      <c r="C20" s="57">
        <v>4582</v>
      </c>
      <c r="D20" s="88">
        <f>C20/B20*100</f>
        <v>100.35041611914149</v>
      </c>
      <c r="E20" s="91">
        <f>C20-B20</f>
        <v>16</v>
      </c>
      <c r="F20" s="58">
        <v>3744</v>
      </c>
      <c r="G20" s="58">
        <v>2691</v>
      </c>
      <c r="H20" s="88">
        <f>G20/F20*100</f>
        <v>71.875</v>
      </c>
      <c r="I20" s="91">
        <f>G20-F20</f>
        <v>-1053</v>
      </c>
      <c r="J20" s="80"/>
      <c r="K20" s="87"/>
    </row>
    <row r="21" spans="1:11" ht="45.6" customHeight="1">
      <c r="A21" s="301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301"/>
      <c r="C21" s="301"/>
      <c r="D21" s="301"/>
      <c r="E21" s="301"/>
      <c r="F21" s="301"/>
      <c r="G21" s="301"/>
      <c r="H21" s="301"/>
      <c r="I21" s="301"/>
      <c r="K21" s="87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W9" sqref="W9:W29"/>
    </sheetView>
  </sheetViews>
  <sheetFormatPr defaultColWidth="9.109375" defaultRowHeight="15.6"/>
  <cols>
    <col min="1" max="1" width="32.5546875" style="131" customWidth="1"/>
    <col min="2" max="2" width="12" style="131" customWidth="1"/>
    <col min="3" max="3" width="11.33203125" style="128" customWidth="1"/>
    <col min="4" max="4" width="10.44140625" style="128" customWidth="1"/>
    <col min="5" max="5" width="9.44140625" style="128" customWidth="1"/>
    <col min="6" max="6" width="9.88671875" style="128" customWidth="1"/>
    <col min="7" max="7" width="10.109375" style="128" customWidth="1"/>
    <col min="8" max="8" width="9.44140625" style="128" customWidth="1"/>
    <col min="9" max="9" width="10.33203125" style="128" customWidth="1"/>
    <col min="10" max="10" width="10.109375" style="128" customWidth="1"/>
    <col min="11" max="11" width="9.88671875" style="128" customWidth="1"/>
    <col min="12" max="13" width="9.33203125" style="128" customWidth="1"/>
    <col min="14" max="14" width="8.44140625" style="128" customWidth="1"/>
    <col min="15" max="16" width="9.33203125" style="128" customWidth="1"/>
    <col min="17" max="17" width="9" style="128" customWidth="1"/>
    <col min="18" max="18" width="12.5546875" style="128" customWidth="1"/>
    <col min="19" max="20" width="9.33203125" style="128" customWidth="1"/>
    <col min="21" max="21" width="9" style="128" customWidth="1"/>
    <col min="22" max="23" width="9.33203125" style="130" customWidth="1"/>
    <col min="24" max="24" width="9.109375" style="130" customWidth="1"/>
    <col min="25" max="16384" width="9.109375" style="130"/>
  </cols>
  <sheetData>
    <row r="1" spans="1:28" s="95" customFormat="1" ht="33" customHeight="1">
      <c r="A1" s="92"/>
      <c r="B1" s="92"/>
      <c r="C1" s="309" t="s">
        <v>45</v>
      </c>
      <c r="D1" s="309"/>
      <c r="E1" s="309"/>
      <c r="F1" s="309"/>
      <c r="G1" s="309"/>
      <c r="H1" s="309"/>
      <c r="I1" s="309"/>
      <c r="J1" s="309"/>
      <c r="K1" s="309"/>
      <c r="L1" s="159"/>
      <c r="M1" s="93"/>
      <c r="N1" s="93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5.6" customHeight="1">
      <c r="C2" s="309" t="s">
        <v>105</v>
      </c>
      <c r="D2" s="309"/>
      <c r="E2" s="309"/>
      <c r="F2" s="309"/>
      <c r="G2" s="309"/>
      <c r="H2" s="309"/>
      <c r="I2" s="309"/>
      <c r="J2" s="309"/>
      <c r="K2" s="309"/>
      <c r="L2" s="159"/>
      <c r="M2" s="97"/>
      <c r="N2" s="97"/>
      <c r="O2" s="97"/>
      <c r="P2" s="97"/>
      <c r="Q2" s="97"/>
      <c r="R2" s="97"/>
      <c r="S2" s="98"/>
      <c r="T2" s="98"/>
      <c r="U2" s="97"/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99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06" t="s">
        <v>89</v>
      </c>
      <c r="C4" s="317" t="s">
        <v>71</v>
      </c>
      <c r="D4" s="318"/>
      <c r="E4" s="319"/>
      <c r="F4" s="323" t="s">
        <v>52</v>
      </c>
      <c r="G4" s="323"/>
      <c r="H4" s="323"/>
      <c r="I4" s="317" t="s">
        <v>41</v>
      </c>
      <c r="J4" s="318"/>
      <c r="K4" s="319"/>
      <c r="L4" s="317" t="s">
        <v>46</v>
      </c>
      <c r="M4" s="318"/>
      <c r="N4" s="318"/>
      <c r="O4" s="317" t="s">
        <v>14</v>
      </c>
      <c r="P4" s="318"/>
      <c r="Q4" s="319"/>
      <c r="R4" s="278" t="s">
        <v>90</v>
      </c>
      <c r="S4" s="317" t="s">
        <v>43</v>
      </c>
      <c r="T4" s="318"/>
      <c r="U4" s="318"/>
      <c r="V4" s="310" t="s">
        <v>15</v>
      </c>
      <c r="W4" s="311"/>
      <c r="X4" s="312"/>
      <c r="Y4" s="104"/>
      <c r="Z4" s="105"/>
      <c r="AA4" s="105"/>
      <c r="AB4" s="105"/>
    </row>
    <row r="5" spans="1:28" s="108" customFormat="1" ht="56.4" customHeight="1">
      <c r="A5" s="107"/>
      <c r="B5" s="307"/>
      <c r="C5" s="320"/>
      <c r="D5" s="321"/>
      <c r="E5" s="322"/>
      <c r="F5" s="323"/>
      <c r="G5" s="323"/>
      <c r="H5" s="323"/>
      <c r="I5" s="320"/>
      <c r="J5" s="321"/>
      <c r="K5" s="322"/>
      <c r="L5" s="320"/>
      <c r="M5" s="321"/>
      <c r="N5" s="321"/>
      <c r="O5" s="320"/>
      <c r="P5" s="321"/>
      <c r="Q5" s="322"/>
      <c r="R5" s="280"/>
      <c r="S5" s="320"/>
      <c r="T5" s="321"/>
      <c r="U5" s="321"/>
      <c r="V5" s="313"/>
      <c r="W5" s="314"/>
      <c r="X5" s="315"/>
      <c r="Y5" s="104"/>
      <c r="Z5" s="105"/>
      <c r="AA5" s="105"/>
      <c r="AB5" s="105"/>
    </row>
    <row r="6" spans="1:28" s="114" customFormat="1" ht="25.2" customHeight="1">
      <c r="A6" s="109"/>
      <c r="B6" s="205">
        <v>2022</v>
      </c>
      <c r="C6" s="206">
        <v>2021</v>
      </c>
      <c r="D6" s="206">
        <v>2022</v>
      </c>
      <c r="E6" s="207" t="s">
        <v>2</v>
      </c>
      <c r="F6" s="206">
        <v>2021</v>
      </c>
      <c r="G6" s="206">
        <v>2022</v>
      </c>
      <c r="H6" s="207" t="s">
        <v>2</v>
      </c>
      <c r="I6" s="206">
        <v>2021</v>
      </c>
      <c r="J6" s="206">
        <v>2022</v>
      </c>
      <c r="K6" s="207" t="s">
        <v>2</v>
      </c>
      <c r="L6" s="206">
        <v>2021</v>
      </c>
      <c r="M6" s="206">
        <v>2022</v>
      </c>
      <c r="N6" s="207" t="s">
        <v>2</v>
      </c>
      <c r="O6" s="206">
        <v>2021</v>
      </c>
      <c r="P6" s="206">
        <v>2022</v>
      </c>
      <c r="Q6" s="207" t="s">
        <v>2</v>
      </c>
      <c r="R6" s="206">
        <v>2022</v>
      </c>
      <c r="S6" s="206">
        <v>2021</v>
      </c>
      <c r="T6" s="206">
        <v>2022</v>
      </c>
      <c r="U6" s="207" t="s">
        <v>2</v>
      </c>
      <c r="V6" s="206">
        <v>2021</v>
      </c>
      <c r="W6" s="206">
        <v>2022</v>
      </c>
      <c r="X6" s="207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5" customHeight="1">
      <c r="A8" s="132" t="s">
        <v>54</v>
      </c>
      <c r="B8" s="209">
        <f>SUM(B9:B29)</f>
        <v>19266</v>
      </c>
      <c r="C8" s="182">
        <f>SUM(C9:C29)</f>
        <v>22211</v>
      </c>
      <c r="D8" s="182">
        <f>SUM(D9:D29)</f>
        <v>16646</v>
      </c>
      <c r="E8" s="181">
        <f>D8/C8*100</f>
        <v>74.944847147809639</v>
      </c>
      <c r="F8" s="182">
        <f>SUM(F9:F29)</f>
        <v>6575</v>
      </c>
      <c r="G8" s="182">
        <f>SUM(G9:G29)</f>
        <v>4304</v>
      </c>
      <c r="H8" s="181">
        <f>G8/F8*100</f>
        <v>65.460076045627375</v>
      </c>
      <c r="I8" s="182">
        <f>SUM(I9:I29)</f>
        <v>1188</v>
      </c>
      <c r="J8" s="182">
        <f>SUM(J9:J29)</f>
        <v>830</v>
      </c>
      <c r="K8" s="181">
        <f>J8/I8*100</f>
        <v>69.865319865319861</v>
      </c>
      <c r="L8" s="182">
        <f>SUM(L9:L30)</f>
        <v>1553</v>
      </c>
      <c r="M8" s="182">
        <f>SUM(M9:M29)</f>
        <v>964</v>
      </c>
      <c r="N8" s="181">
        <f>M8/L8*100</f>
        <v>62.073406310367027</v>
      </c>
      <c r="O8" s="182">
        <f>SUM(O9:O29)</f>
        <v>17911</v>
      </c>
      <c r="P8" s="182">
        <f>SUM(P9:P29)</f>
        <v>14158</v>
      </c>
      <c r="Q8" s="181">
        <f>P8/O8*100</f>
        <v>79.046396069454531</v>
      </c>
      <c r="R8" s="182">
        <f>SUM(R9:R29)</f>
        <v>6002</v>
      </c>
      <c r="S8" s="183">
        <f>SUM(S9:S29)</f>
        <v>5847</v>
      </c>
      <c r="T8" s="183">
        <f>SUM(T9:T29)</f>
        <v>5627</v>
      </c>
      <c r="U8" s="181">
        <f t="shared" ref="U8:U29" si="0">T8/S8*100</f>
        <v>96.23738669403113</v>
      </c>
      <c r="V8" s="182">
        <f>SUM(V9:V29)</f>
        <v>4566</v>
      </c>
      <c r="W8" s="182">
        <f>SUM(W9:W29)</f>
        <v>4582</v>
      </c>
      <c r="X8" s="181">
        <f>W8/V8*100</f>
        <v>100.35041611914149</v>
      </c>
      <c r="Y8" s="122"/>
      <c r="Z8" s="123"/>
      <c r="AA8" s="123"/>
      <c r="AB8" s="123"/>
    </row>
    <row r="9" spans="1:28" s="128" customFormat="1" ht="31.5" customHeight="1">
      <c r="A9" s="70" t="s">
        <v>19</v>
      </c>
      <c r="B9" s="201">
        <v>5697</v>
      </c>
      <c r="C9" s="180">
        <v>5593</v>
      </c>
      <c r="D9" s="180">
        <v>4210</v>
      </c>
      <c r="E9" s="181">
        <f t="shared" ref="E9:E29" si="1">D9/C9*100</f>
        <v>75.272662256391925</v>
      </c>
      <c r="F9" s="180">
        <v>1458</v>
      </c>
      <c r="G9" s="180">
        <v>1372</v>
      </c>
      <c r="H9" s="181">
        <f t="shared" ref="H9:H29" si="2">G9/F9*100</f>
        <v>94.101508916323723</v>
      </c>
      <c r="I9" s="180">
        <v>229</v>
      </c>
      <c r="J9" s="180">
        <v>230</v>
      </c>
      <c r="K9" s="181">
        <f t="shared" ref="K9:K29" si="3">J9/I9*100</f>
        <v>100.43668122270742</v>
      </c>
      <c r="L9" s="180">
        <v>133</v>
      </c>
      <c r="M9" s="180">
        <v>95</v>
      </c>
      <c r="N9" s="181">
        <f t="shared" ref="N9:N29" si="4">M9/L9*100</f>
        <v>71.428571428571431</v>
      </c>
      <c r="O9" s="180">
        <v>4475</v>
      </c>
      <c r="P9" s="180">
        <v>3538</v>
      </c>
      <c r="Q9" s="181">
        <f t="shared" ref="Q9:Q29" si="5">P9/O9*100</f>
        <v>79.061452513966486</v>
      </c>
      <c r="R9" s="182">
        <v>1390</v>
      </c>
      <c r="S9" s="180">
        <v>1118</v>
      </c>
      <c r="T9" s="180">
        <v>1154</v>
      </c>
      <c r="U9" s="181">
        <f t="shared" si="0"/>
        <v>103.22003577817532</v>
      </c>
      <c r="V9" s="180">
        <v>933</v>
      </c>
      <c r="W9" s="180">
        <v>1031</v>
      </c>
      <c r="X9" s="181">
        <f t="shared" ref="X9:X29" si="6">W9/V9*100</f>
        <v>110.50375133976419</v>
      </c>
      <c r="Y9" s="126"/>
      <c r="Z9" s="127"/>
      <c r="AA9" s="127"/>
      <c r="AB9" s="127"/>
    </row>
    <row r="10" spans="1:28" s="128" customFormat="1" ht="31.5" customHeight="1">
      <c r="A10" s="70" t="s">
        <v>20</v>
      </c>
      <c r="B10" s="201">
        <v>3442</v>
      </c>
      <c r="C10" s="180">
        <v>4301</v>
      </c>
      <c r="D10" s="180">
        <v>3294</v>
      </c>
      <c r="E10" s="181">
        <f t="shared" si="1"/>
        <v>76.586840269704709</v>
      </c>
      <c r="F10" s="180">
        <v>1200</v>
      </c>
      <c r="G10" s="180">
        <v>658</v>
      </c>
      <c r="H10" s="181">
        <f t="shared" si="2"/>
        <v>54.833333333333336</v>
      </c>
      <c r="I10" s="180">
        <v>161</v>
      </c>
      <c r="J10" s="180">
        <v>86</v>
      </c>
      <c r="K10" s="181">
        <f t="shared" si="3"/>
        <v>53.41614906832298</v>
      </c>
      <c r="L10" s="180">
        <v>294</v>
      </c>
      <c r="M10" s="180">
        <v>125</v>
      </c>
      <c r="N10" s="181">
        <f t="shared" si="4"/>
        <v>42.517006802721085</v>
      </c>
      <c r="O10" s="180">
        <v>2588</v>
      </c>
      <c r="P10" s="180">
        <v>2723</v>
      </c>
      <c r="Q10" s="181">
        <f t="shared" si="5"/>
        <v>105.21638330757341</v>
      </c>
      <c r="R10" s="182">
        <v>1315</v>
      </c>
      <c r="S10" s="180">
        <v>1133</v>
      </c>
      <c r="T10" s="180">
        <v>1309</v>
      </c>
      <c r="U10" s="181">
        <f t="shared" si="0"/>
        <v>115.53398058252426</v>
      </c>
      <c r="V10" s="180">
        <v>815</v>
      </c>
      <c r="W10" s="180">
        <v>1071</v>
      </c>
      <c r="X10" s="181">
        <f t="shared" si="6"/>
        <v>131.41104294478527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992</v>
      </c>
      <c r="C11" s="180">
        <v>1166</v>
      </c>
      <c r="D11" s="180">
        <v>807</v>
      </c>
      <c r="E11" s="181">
        <f t="shared" si="1"/>
        <v>69.21097770154374</v>
      </c>
      <c r="F11" s="180">
        <v>423</v>
      </c>
      <c r="G11" s="180">
        <v>240</v>
      </c>
      <c r="H11" s="181">
        <f t="shared" si="2"/>
        <v>56.737588652482273</v>
      </c>
      <c r="I11" s="180">
        <v>109</v>
      </c>
      <c r="J11" s="180">
        <v>55</v>
      </c>
      <c r="K11" s="181">
        <f t="shared" si="3"/>
        <v>50.458715596330272</v>
      </c>
      <c r="L11" s="180">
        <v>27</v>
      </c>
      <c r="M11" s="180">
        <v>23</v>
      </c>
      <c r="N11" s="181">
        <f t="shared" si="4"/>
        <v>85.18518518518519</v>
      </c>
      <c r="O11" s="180">
        <v>1024</v>
      </c>
      <c r="P11" s="180">
        <v>692</v>
      </c>
      <c r="Q11" s="181">
        <f t="shared" si="5"/>
        <v>67.578125</v>
      </c>
      <c r="R11" s="182">
        <v>278</v>
      </c>
      <c r="S11" s="180">
        <v>295</v>
      </c>
      <c r="T11" s="180">
        <v>255</v>
      </c>
      <c r="U11" s="181">
        <f t="shared" si="0"/>
        <v>86.440677966101703</v>
      </c>
      <c r="V11" s="180">
        <v>213</v>
      </c>
      <c r="W11" s="180">
        <v>199</v>
      </c>
      <c r="X11" s="181">
        <f t="shared" si="6"/>
        <v>93.427230046948367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2128</v>
      </c>
      <c r="C12" s="180">
        <v>2372</v>
      </c>
      <c r="D12" s="180">
        <v>1782</v>
      </c>
      <c r="E12" s="181">
        <f t="shared" si="1"/>
        <v>75.126475548060711</v>
      </c>
      <c r="F12" s="180">
        <v>759</v>
      </c>
      <c r="G12" s="180">
        <v>460</v>
      </c>
      <c r="H12" s="181">
        <f t="shared" si="2"/>
        <v>60.606060606060609</v>
      </c>
      <c r="I12" s="180">
        <v>190</v>
      </c>
      <c r="J12" s="180">
        <v>127</v>
      </c>
      <c r="K12" s="181">
        <f t="shared" si="3"/>
        <v>66.84210526315789</v>
      </c>
      <c r="L12" s="180">
        <v>549</v>
      </c>
      <c r="M12" s="180">
        <v>335</v>
      </c>
      <c r="N12" s="181">
        <f t="shared" si="4"/>
        <v>61.020036429872491</v>
      </c>
      <c r="O12" s="180">
        <v>2139</v>
      </c>
      <c r="P12" s="180">
        <v>1638</v>
      </c>
      <c r="Q12" s="181">
        <f t="shared" si="5"/>
        <v>76.577840112201969</v>
      </c>
      <c r="R12" s="182">
        <v>742</v>
      </c>
      <c r="S12" s="180">
        <v>718</v>
      </c>
      <c r="T12" s="180">
        <v>695</v>
      </c>
      <c r="U12" s="181">
        <f t="shared" si="0"/>
        <v>96.796657381615603</v>
      </c>
      <c r="V12" s="180">
        <v>590</v>
      </c>
      <c r="W12" s="180">
        <v>563</v>
      </c>
      <c r="X12" s="181">
        <f t="shared" si="6"/>
        <v>95.423728813559322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500</v>
      </c>
      <c r="C13" s="180">
        <v>682</v>
      </c>
      <c r="D13" s="180">
        <v>484</v>
      </c>
      <c r="E13" s="181">
        <f t="shared" si="1"/>
        <v>70.967741935483872</v>
      </c>
      <c r="F13" s="180">
        <v>212</v>
      </c>
      <c r="G13" s="180">
        <v>109</v>
      </c>
      <c r="H13" s="181">
        <f t="shared" si="2"/>
        <v>51.415094339622648</v>
      </c>
      <c r="I13" s="180">
        <v>50</v>
      </c>
      <c r="J13" s="180">
        <v>10</v>
      </c>
      <c r="K13" s="181">
        <f t="shared" si="3"/>
        <v>20</v>
      </c>
      <c r="L13" s="180">
        <v>19</v>
      </c>
      <c r="M13" s="180">
        <v>16</v>
      </c>
      <c r="N13" s="181">
        <f t="shared" si="4"/>
        <v>84.210526315789465</v>
      </c>
      <c r="O13" s="180">
        <v>614</v>
      </c>
      <c r="P13" s="180">
        <v>455</v>
      </c>
      <c r="Q13" s="181">
        <f t="shared" si="5"/>
        <v>74.104234527687296</v>
      </c>
      <c r="R13" s="182">
        <v>169</v>
      </c>
      <c r="S13" s="180">
        <v>189</v>
      </c>
      <c r="T13" s="180">
        <v>163</v>
      </c>
      <c r="U13" s="181">
        <f t="shared" si="0"/>
        <v>86.24338624338624</v>
      </c>
      <c r="V13" s="180">
        <v>138</v>
      </c>
      <c r="W13" s="180">
        <v>128</v>
      </c>
      <c r="X13" s="181">
        <f t="shared" si="6"/>
        <v>92.753623188405797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251</v>
      </c>
      <c r="C14" s="180">
        <v>361</v>
      </c>
      <c r="D14" s="180">
        <v>240</v>
      </c>
      <c r="E14" s="181">
        <f t="shared" si="1"/>
        <v>66.4819944598338</v>
      </c>
      <c r="F14" s="180">
        <v>136</v>
      </c>
      <c r="G14" s="180">
        <v>74</v>
      </c>
      <c r="H14" s="181">
        <f t="shared" si="2"/>
        <v>54.411764705882348</v>
      </c>
      <c r="I14" s="180">
        <v>23</v>
      </c>
      <c r="J14" s="180">
        <v>19</v>
      </c>
      <c r="K14" s="181">
        <f t="shared" si="3"/>
        <v>82.608695652173907</v>
      </c>
      <c r="L14" s="180">
        <v>60</v>
      </c>
      <c r="M14" s="180">
        <v>39</v>
      </c>
      <c r="N14" s="181">
        <f t="shared" si="4"/>
        <v>65</v>
      </c>
      <c r="O14" s="180">
        <v>330</v>
      </c>
      <c r="P14" s="180">
        <v>207</v>
      </c>
      <c r="Q14" s="181">
        <f t="shared" si="5"/>
        <v>62.727272727272734</v>
      </c>
      <c r="R14" s="182">
        <v>77</v>
      </c>
      <c r="S14" s="180">
        <v>91</v>
      </c>
      <c r="T14" s="180">
        <v>77</v>
      </c>
      <c r="U14" s="181">
        <f t="shared" si="0"/>
        <v>84.615384615384613</v>
      </c>
      <c r="V14" s="180">
        <v>75</v>
      </c>
      <c r="W14" s="180">
        <v>58</v>
      </c>
      <c r="X14" s="181">
        <f t="shared" si="6"/>
        <v>77.333333333333329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560</v>
      </c>
      <c r="C15" s="180">
        <v>643</v>
      </c>
      <c r="D15" s="180">
        <v>520</v>
      </c>
      <c r="E15" s="181">
        <f t="shared" si="1"/>
        <v>80.870917573872475</v>
      </c>
      <c r="F15" s="180">
        <v>134</v>
      </c>
      <c r="G15" s="180">
        <v>75</v>
      </c>
      <c r="H15" s="181">
        <f t="shared" si="2"/>
        <v>55.970149253731336</v>
      </c>
      <c r="I15" s="180">
        <v>15</v>
      </c>
      <c r="J15" s="180">
        <v>20</v>
      </c>
      <c r="K15" s="181">
        <f t="shared" si="3"/>
        <v>133.33333333333331</v>
      </c>
      <c r="L15" s="180">
        <v>36</v>
      </c>
      <c r="M15" s="180">
        <v>11</v>
      </c>
      <c r="N15" s="181">
        <f t="shared" si="4"/>
        <v>30.555555555555557</v>
      </c>
      <c r="O15" s="180">
        <v>603</v>
      </c>
      <c r="P15" s="180">
        <v>472</v>
      </c>
      <c r="Q15" s="181">
        <f t="shared" si="5"/>
        <v>78.275290215588726</v>
      </c>
      <c r="R15" s="182">
        <v>196</v>
      </c>
      <c r="S15" s="180">
        <v>212</v>
      </c>
      <c r="T15" s="180">
        <v>194</v>
      </c>
      <c r="U15" s="181">
        <f t="shared" si="0"/>
        <v>91.509433962264154</v>
      </c>
      <c r="V15" s="180">
        <v>175</v>
      </c>
      <c r="W15" s="180">
        <v>160</v>
      </c>
      <c r="X15" s="181">
        <f t="shared" si="6"/>
        <v>91.428571428571431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304</v>
      </c>
      <c r="C16" s="180">
        <v>385</v>
      </c>
      <c r="D16" s="180">
        <v>289</v>
      </c>
      <c r="E16" s="181">
        <f t="shared" si="1"/>
        <v>75.064935064935071</v>
      </c>
      <c r="F16" s="180">
        <v>167</v>
      </c>
      <c r="G16" s="180">
        <v>90</v>
      </c>
      <c r="H16" s="181">
        <f t="shared" si="2"/>
        <v>53.892215568862277</v>
      </c>
      <c r="I16" s="180">
        <v>42</v>
      </c>
      <c r="J16" s="180">
        <v>30</v>
      </c>
      <c r="K16" s="181">
        <f t="shared" si="3"/>
        <v>71.428571428571431</v>
      </c>
      <c r="L16" s="180">
        <v>19</v>
      </c>
      <c r="M16" s="180">
        <v>12</v>
      </c>
      <c r="N16" s="181">
        <f t="shared" si="4"/>
        <v>63.157894736842103</v>
      </c>
      <c r="O16" s="180">
        <v>312</v>
      </c>
      <c r="P16" s="180">
        <v>237</v>
      </c>
      <c r="Q16" s="181">
        <f t="shared" si="5"/>
        <v>75.961538461538453</v>
      </c>
      <c r="R16" s="182">
        <v>81</v>
      </c>
      <c r="S16" s="180">
        <v>105</v>
      </c>
      <c r="T16" s="180">
        <v>79</v>
      </c>
      <c r="U16" s="181">
        <f t="shared" si="0"/>
        <v>75.238095238095241</v>
      </c>
      <c r="V16" s="180">
        <v>98</v>
      </c>
      <c r="W16" s="180">
        <v>74</v>
      </c>
      <c r="X16" s="181">
        <f t="shared" si="6"/>
        <v>75.510204081632651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278</v>
      </c>
      <c r="C17" s="180">
        <v>312</v>
      </c>
      <c r="D17" s="180">
        <v>254</v>
      </c>
      <c r="E17" s="181">
        <f t="shared" si="1"/>
        <v>81.410256410256409</v>
      </c>
      <c r="F17" s="180">
        <v>62</v>
      </c>
      <c r="G17" s="180">
        <v>56</v>
      </c>
      <c r="H17" s="181">
        <f t="shared" si="2"/>
        <v>90.322580645161281</v>
      </c>
      <c r="I17" s="180">
        <v>7</v>
      </c>
      <c r="J17" s="180">
        <v>10</v>
      </c>
      <c r="K17" s="181">
        <f t="shared" si="3"/>
        <v>142.85714285714286</v>
      </c>
      <c r="L17" s="180">
        <v>0</v>
      </c>
      <c r="M17" s="180">
        <v>3</v>
      </c>
      <c r="N17" s="181">
        <v>0</v>
      </c>
      <c r="O17" s="180">
        <v>265</v>
      </c>
      <c r="P17" s="180">
        <v>168</v>
      </c>
      <c r="Q17" s="181">
        <f t="shared" si="5"/>
        <v>63.39622641509434</v>
      </c>
      <c r="R17" s="182">
        <v>107</v>
      </c>
      <c r="S17" s="180">
        <v>105</v>
      </c>
      <c r="T17" s="180">
        <v>103</v>
      </c>
      <c r="U17" s="181">
        <f t="shared" si="0"/>
        <v>98.095238095238088</v>
      </c>
      <c r="V17" s="180">
        <v>66</v>
      </c>
      <c r="W17" s="180">
        <v>73</v>
      </c>
      <c r="X17" s="181">
        <f t="shared" si="6"/>
        <v>110.60606060606059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1018</v>
      </c>
      <c r="C18" s="180">
        <v>1190</v>
      </c>
      <c r="D18" s="180">
        <v>933</v>
      </c>
      <c r="E18" s="181">
        <f t="shared" si="1"/>
        <v>78.403361344537814</v>
      </c>
      <c r="F18" s="180">
        <v>280</v>
      </c>
      <c r="G18" s="180">
        <v>199</v>
      </c>
      <c r="H18" s="181">
        <f t="shared" si="2"/>
        <v>71.071428571428569</v>
      </c>
      <c r="I18" s="180">
        <v>110</v>
      </c>
      <c r="J18" s="180">
        <v>74</v>
      </c>
      <c r="K18" s="181">
        <f t="shared" si="3"/>
        <v>67.272727272727266</v>
      </c>
      <c r="L18" s="180">
        <v>25</v>
      </c>
      <c r="M18" s="180">
        <v>15</v>
      </c>
      <c r="N18" s="181">
        <f t="shared" si="4"/>
        <v>60</v>
      </c>
      <c r="O18" s="180">
        <v>932</v>
      </c>
      <c r="P18" s="180">
        <v>752</v>
      </c>
      <c r="Q18" s="181">
        <f t="shared" si="5"/>
        <v>80.68669527896995</v>
      </c>
      <c r="R18" s="182">
        <v>353</v>
      </c>
      <c r="S18" s="180">
        <v>375</v>
      </c>
      <c r="T18" s="180">
        <v>341</v>
      </c>
      <c r="U18" s="181">
        <f t="shared" si="0"/>
        <v>90.933333333333337</v>
      </c>
      <c r="V18" s="180">
        <v>243</v>
      </c>
      <c r="W18" s="180">
        <v>251</v>
      </c>
      <c r="X18" s="181">
        <f t="shared" si="6"/>
        <v>103.29218106995886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217</v>
      </c>
      <c r="C19" s="180">
        <v>251</v>
      </c>
      <c r="D19" s="180">
        <v>209</v>
      </c>
      <c r="E19" s="181">
        <f t="shared" si="1"/>
        <v>83.266932270916342</v>
      </c>
      <c r="F19" s="180">
        <v>72</v>
      </c>
      <c r="G19" s="180">
        <v>61</v>
      </c>
      <c r="H19" s="181">
        <f t="shared" si="2"/>
        <v>84.722222222222214</v>
      </c>
      <c r="I19" s="180">
        <v>15</v>
      </c>
      <c r="J19" s="180">
        <v>7</v>
      </c>
      <c r="K19" s="181">
        <f t="shared" si="3"/>
        <v>46.666666666666664</v>
      </c>
      <c r="L19" s="180">
        <v>10</v>
      </c>
      <c r="M19" s="180">
        <v>3</v>
      </c>
      <c r="N19" s="181">
        <f t="shared" si="4"/>
        <v>30</v>
      </c>
      <c r="O19" s="180">
        <v>224</v>
      </c>
      <c r="P19" s="180">
        <v>152</v>
      </c>
      <c r="Q19" s="181">
        <f t="shared" si="5"/>
        <v>67.857142857142861</v>
      </c>
      <c r="R19" s="182">
        <v>67</v>
      </c>
      <c r="S19" s="180">
        <v>72</v>
      </c>
      <c r="T19" s="180">
        <v>64</v>
      </c>
      <c r="U19" s="181">
        <f t="shared" si="0"/>
        <v>88.888888888888886</v>
      </c>
      <c r="V19" s="180">
        <v>67</v>
      </c>
      <c r="W19" s="180">
        <v>58</v>
      </c>
      <c r="X19" s="181">
        <f t="shared" si="6"/>
        <v>86.567164179104466</v>
      </c>
      <c r="Y19" s="126"/>
      <c r="Z19" s="127"/>
      <c r="AA19" s="127"/>
      <c r="AB19" s="127"/>
    </row>
    <row r="20" spans="1:28" s="128" customFormat="1" ht="16.2" customHeight="1">
      <c r="A20" s="67" t="s">
        <v>30</v>
      </c>
      <c r="B20" s="202">
        <v>1099</v>
      </c>
      <c r="C20" s="180">
        <v>1286</v>
      </c>
      <c r="D20" s="180">
        <v>1058</v>
      </c>
      <c r="E20" s="181">
        <f t="shared" si="1"/>
        <v>82.27060653188181</v>
      </c>
      <c r="F20" s="180">
        <v>270</v>
      </c>
      <c r="G20" s="180">
        <v>156</v>
      </c>
      <c r="H20" s="181">
        <f t="shared" si="2"/>
        <v>57.777777777777771</v>
      </c>
      <c r="I20" s="180">
        <v>27</v>
      </c>
      <c r="J20" s="180">
        <v>29</v>
      </c>
      <c r="K20" s="181">
        <f t="shared" si="3"/>
        <v>107.40740740740742</v>
      </c>
      <c r="L20" s="180">
        <v>28</v>
      </c>
      <c r="M20" s="180">
        <v>14</v>
      </c>
      <c r="N20" s="181">
        <f t="shared" si="4"/>
        <v>50</v>
      </c>
      <c r="O20" s="180">
        <v>1172</v>
      </c>
      <c r="P20" s="180">
        <v>858</v>
      </c>
      <c r="Q20" s="181">
        <f t="shared" si="5"/>
        <v>73.208191126279871</v>
      </c>
      <c r="R20" s="182">
        <v>415</v>
      </c>
      <c r="S20" s="180">
        <v>474</v>
      </c>
      <c r="T20" s="180">
        <v>410</v>
      </c>
      <c r="U20" s="181">
        <f t="shared" si="0"/>
        <v>86.497890295358644</v>
      </c>
      <c r="V20" s="180">
        <v>364</v>
      </c>
      <c r="W20" s="180">
        <v>300</v>
      </c>
      <c r="X20" s="181">
        <f t="shared" si="6"/>
        <v>82.417582417582409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324</v>
      </c>
      <c r="C21" s="180">
        <v>507</v>
      </c>
      <c r="D21" s="180">
        <v>322</v>
      </c>
      <c r="E21" s="181">
        <f t="shared" si="1"/>
        <v>63.510848126232744</v>
      </c>
      <c r="F21" s="180">
        <v>257</v>
      </c>
      <c r="G21" s="180">
        <v>136</v>
      </c>
      <c r="H21" s="181">
        <f t="shared" si="2"/>
        <v>52.918287937743195</v>
      </c>
      <c r="I21" s="180">
        <v>40</v>
      </c>
      <c r="J21" s="180">
        <v>33</v>
      </c>
      <c r="K21" s="181">
        <f t="shared" si="3"/>
        <v>82.5</v>
      </c>
      <c r="L21" s="180">
        <v>73</v>
      </c>
      <c r="M21" s="180">
        <v>48</v>
      </c>
      <c r="N21" s="181">
        <f t="shared" si="4"/>
        <v>65.753424657534239</v>
      </c>
      <c r="O21" s="180">
        <v>469</v>
      </c>
      <c r="P21" s="180">
        <v>311</v>
      </c>
      <c r="Q21" s="181">
        <f t="shared" si="5"/>
        <v>66.311300639658839</v>
      </c>
      <c r="R21" s="182">
        <v>73</v>
      </c>
      <c r="S21" s="180">
        <v>97</v>
      </c>
      <c r="T21" s="180">
        <v>73</v>
      </c>
      <c r="U21" s="181">
        <f t="shared" si="0"/>
        <v>75.257731958762889</v>
      </c>
      <c r="V21" s="180">
        <v>83</v>
      </c>
      <c r="W21" s="180">
        <v>66</v>
      </c>
      <c r="X21" s="181">
        <f t="shared" si="6"/>
        <v>79.518072289156621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411</v>
      </c>
      <c r="C22" s="180">
        <v>516</v>
      </c>
      <c r="D22" s="180">
        <v>367</v>
      </c>
      <c r="E22" s="181">
        <f t="shared" si="1"/>
        <v>71.124031007751938</v>
      </c>
      <c r="F22" s="180">
        <v>145</v>
      </c>
      <c r="G22" s="180">
        <v>59</v>
      </c>
      <c r="H22" s="181">
        <f t="shared" si="2"/>
        <v>40.689655172413794</v>
      </c>
      <c r="I22" s="180">
        <v>17</v>
      </c>
      <c r="J22" s="180">
        <v>11</v>
      </c>
      <c r="K22" s="181">
        <f t="shared" si="3"/>
        <v>64.705882352941174</v>
      </c>
      <c r="L22" s="180">
        <v>10</v>
      </c>
      <c r="M22" s="180">
        <v>0</v>
      </c>
      <c r="N22" s="181">
        <f t="shared" si="4"/>
        <v>0</v>
      </c>
      <c r="O22" s="180">
        <v>467</v>
      </c>
      <c r="P22" s="180">
        <v>325</v>
      </c>
      <c r="Q22" s="181">
        <f t="shared" si="5"/>
        <v>69.593147751605997</v>
      </c>
      <c r="R22" s="182">
        <v>141</v>
      </c>
      <c r="S22" s="180">
        <v>168</v>
      </c>
      <c r="T22" s="180">
        <v>133</v>
      </c>
      <c r="U22" s="181">
        <f t="shared" si="0"/>
        <v>79.166666666666657</v>
      </c>
      <c r="V22" s="180">
        <v>139</v>
      </c>
      <c r="W22" s="180">
        <v>105</v>
      </c>
      <c r="X22" s="181">
        <f t="shared" si="6"/>
        <v>75.539568345323744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565</v>
      </c>
      <c r="C23" s="180">
        <v>748</v>
      </c>
      <c r="D23" s="180">
        <v>519</v>
      </c>
      <c r="E23" s="181">
        <f t="shared" si="1"/>
        <v>69.38502673796792</v>
      </c>
      <c r="F23" s="180">
        <v>252</v>
      </c>
      <c r="G23" s="180">
        <v>171</v>
      </c>
      <c r="H23" s="181">
        <f t="shared" si="2"/>
        <v>67.857142857142861</v>
      </c>
      <c r="I23" s="180">
        <v>38</v>
      </c>
      <c r="J23" s="180">
        <v>27</v>
      </c>
      <c r="K23" s="181">
        <f t="shared" si="3"/>
        <v>71.05263157894737</v>
      </c>
      <c r="L23" s="180">
        <v>2</v>
      </c>
      <c r="M23" s="180">
        <v>2</v>
      </c>
      <c r="N23" s="181">
        <f t="shared" si="4"/>
        <v>100</v>
      </c>
      <c r="O23" s="180">
        <v>645</v>
      </c>
      <c r="P23" s="180">
        <v>453</v>
      </c>
      <c r="Q23" s="181">
        <f t="shared" si="5"/>
        <v>70.232558139534888</v>
      </c>
      <c r="R23" s="182">
        <v>158</v>
      </c>
      <c r="S23" s="180">
        <v>245</v>
      </c>
      <c r="T23" s="180">
        <v>153</v>
      </c>
      <c r="U23" s="181">
        <f t="shared" si="0"/>
        <v>62.448979591836739</v>
      </c>
      <c r="V23" s="180">
        <v>197</v>
      </c>
      <c r="W23" s="180">
        <v>117</v>
      </c>
      <c r="X23" s="181">
        <f t="shared" si="6"/>
        <v>59.390862944162436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574</v>
      </c>
      <c r="C24" s="180">
        <v>736</v>
      </c>
      <c r="D24" s="180">
        <v>499</v>
      </c>
      <c r="E24" s="181">
        <f t="shared" si="1"/>
        <v>67.798913043478265</v>
      </c>
      <c r="F24" s="180">
        <v>239</v>
      </c>
      <c r="G24" s="180">
        <v>108</v>
      </c>
      <c r="H24" s="181">
        <f t="shared" si="2"/>
        <v>45.188284518828453</v>
      </c>
      <c r="I24" s="180">
        <v>53</v>
      </c>
      <c r="J24" s="180">
        <v>18</v>
      </c>
      <c r="K24" s="181">
        <f t="shared" si="3"/>
        <v>33.962264150943398</v>
      </c>
      <c r="L24" s="180">
        <v>163</v>
      </c>
      <c r="M24" s="180">
        <v>153</v>
      </c>
      <c r="N24" s="181">
        <f t="shared" si="4"/>
        <v>93.865030674846622</v>
      </c>
      <c r="O24" s="180">
        <v>651</v>
      </c>
      <c r="P24" s="180">
        <v>411</v>
      </c>
      <c r="Q24" s="181">
        <f t="shared" si="5"/>
        <v>63.133640552995395</v>
      </c>
      <c r="R24" s="182">
        <v>139</v>
      </c>
      <c r="S24" s="180">
        <v>158</v>
      </c>
      <c r="T24" s="180">
        <v>135</v>
      </c>
      <c r="U24" s="181">
        <f t="shared" si="0"/>
        <v>85.443037974683548</v>
      </c>
      <c r="V24" s="180">
        <v>132</v>
      </c>
      <c r="W24" s="180">
        <v>115</v>
      </c>
      <c r="X24" s="181">
        <f t="shared" si="6"/>
        <v>87.121212121212125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94</v>
      </c>
      <c r="C25" s="180">
        <v>57</v>
      </c>
      <c r="D25" s="180">
        <v>80</v>
      </c>
      <c r="E25" s="181">
        <f t="shared" si="1"/>
        <v>140.35087719298244</v>
      </c>
      <c r="F25" s="180">
        <v>38</v>
      </c>
      <c r="G25" s="180">
        <v>34</v>
      </c>
      <c r="H25" s="181">
        <f t="shared" si="2"/>
        <v>89.473684210526315</v>
      </c>
      <c r="I25" s="180">
        <v>4</v>
      </c>
      <c r="J25" s="180">
        <v>2</v>
      </c>
      <c r="K25" s="181">
        <f t="shared" si="3"/>
        <v>50</v>
      </c>
      <c r="L25" s="180">
        <v>7</v>
      </c>
      <c r="M25" s="180">
        <v>0</v>
      </c>
      <c r="N25" s="181">
        <f t="shared" si="4"/>
        <v>0</v>
      </c>
      <c r="O25" s="180">
        <v>51</v>
      </c>
      <c r="P25" s="180">
        <v>77</v>
      </c>
      <c r="Q25" s="181">
        <f t="shared" si="5"/>
        <v>150.98039215686273</v>
      </c>
      <c r="R25" s="182">
        <v>34</v>
      </c>
      <c r="S25" s="180">
        <v>19</v>
      </c>
      <c r="T25" s="180">
        <v>30</v>
      </c>
      <c r="U25" s="181">
        <f t="shared" si="0"/>
        <v>157.89473684210526</v>
      </c>
      <c r="V25" s="180">
        <v>14</v>
      </c>
      <c r="W25" s="180">
        <v>25</v>
      </c>
      <c r="X25" s="181">
        <f t="shared" si="6"/>
        <v>178.57142857142858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374</v>
      </c>
      <c r="C26" s="180">
        <v>510</v>
      </c>
      <c r="D26" s="180">
        <v>354</v>
      </c>
      <c r="E26" s="181">
        <f t="shared" si="1"/>
        <v>69.411764705882348</v>
      </c>
      <c r="F26" s="180">
        <v>212</v>
      </c>
      <c r="G26" s="180">
        <v>127</v>
      </c>
      <c r="H26" s="181">
        <f t="shared" si="2"/>
        <v>59.905660377358494</v>
      </c>
      <c r="I26" s="180">
        <v>32</v>
      </c>
      <c r="J26" s="180">
        <v>18</v>
      </c>
      <c r="K26" s="181">
        <f t="shared" si="3"/>
        <v>56.25</v>
      </c>
      <c r="L26" s="180">
        <v>57</v>
      </c>
      <c r="M26" s="180">
        <v>39</v>
      </c>
      <c r="N26" s="181">
        <f t="shared" si="4"/>
        <v>68.421052631578945</v>
      </c>
      <c r="O26" s="180">
        <v>434</v>
      </c>
      <c r="P26" s="180">
        <v>332</v>
      </c>
      <c r="Q26" s="181">
        <f t="shared" si="5"/>
        <v>76.497695852534562</v>
      </c>
      <c r="R26" s="182">
        <v>126</v>
      </c>
      <c r="S26" s="180">
        <v>139</v>
      </c>
      <c r="T26" s="180">
        <v>120</v>
      </c>
      <c r="U26" s="181">
        <f t="shared" si="0"/>
        <v>86.330935251798564</v>
      </c>
      <c r="V26" s="180">
        <v>118</v>
      </c>
      <c r="W26" s="180">
        <v>84</v>
      </c>
      <c r="X26" s="181">
        <f t="shared" si="6"/>
        <v>71.186440677966104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54</v>
      </c>
      <c r="C27" s="180">
        <v>32</v>
      </c>
      <c r="D27" s="180">
        <v>52</v>
      </c>
      <c r="E27" s="181">
        <f t="shared" si="1"/>
        <v>162.5</v>
      </c>
      <c r="F27" s="180">
        <v>30</v>
      </c>
      <c r="G27" s="180">
        <v>12</v>
      </c>
      <c r="H27" s="181">
        <f t="shared" si="2"/>
        <v>40</v>
      </c>
      <c r="I27" s="180">
        <v>2</v>
      </c>
      <c r="J27" s="180">
        <v>1</v>
      </c>
      <c r="K27" s="181">
        <f t="shared" si="3"/>
        <v>50</v>
      </c>
      <c r="L27" s="180">
        <v>3</v>
      </c>
      <c r="M27" s="180">
        <v>9</v>
      </c>
      <c r="N27" s="181">
        <f t="shared" si="4"/>
        <v>300</v>
      </c>
      <c r="O27" s="180">
        <v>29</v>
      </c>
      <c r="P27" s="180">
        <v>47</v>
      </c>
      <c r="Q27" s="181">
        <f t="shared" si="5"/>
        <v>162.06896551724137</v>
      </c>
      <c r="R27" s="182">
        <v>23</v>
      </c>
      <c r="S27" s="180">
        <v>4</v>
      </c>
      <c r="T27" s="180">
        <v>23</v>
      </c>
      <c r="U27" s="181">
        <f t="shared" si="0"/>
        <v>575</v>
      </c>
      <c r="V27" s="180">
        <v>2</v>
      </c>
      <c r="W27" s="180">
        <v>18</v>
      </c>
      <c r="X27" s="181">
        <f t="shared" si="6"/>
        <v>900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200</v>
      </c>
      <c r="C28" s="180">
        <v>263</v>
      </c>
      <c r="D28" s="180">
        <v>197</v>
      </c>
      <c r="E28" s="181">
        <f t="shared" si="1"/>
        <v>74.904942965779469</v>
      </c>
      <c r="F28" s="180">
        <v>78</v>
      </c>
      <c r="G28" s="180">
        <v>35</v>
      </c>
      <c r="H28" s="181">
        <f t="shared" si="2"/>
        <v>44.871794871794876</v>
      </c>
      <c r="I28" s="180">
        <v>11</v>
      </c>
      <c r="J28" s="180">
        <v>10</v>
      </c>
      <c r="K28" s="181">
        <f t="shared" si="3"/>
        <v>90.909090909090907</v>
      </c>
      <c r="L28" s="180">
        <v>32</v>
      </c>
      <c r="M28" s="180">
        <v>12</v>
      </c>
      <c r="N28" s="181">
        <f t="shared" si="4"/>
        <v>37.5</v>
      </c>
      <c r="O28" s="180">
        <v>234</v>
      </c>
      <c r="P28" s="180">
        <v>169</v>
      </c>
      <c r="Q28" s="181">
        <f t="shared" si="5"/>
        <v>72.222222222222214</v>
      </c>
      <c r="R28" s="182">
        <v>62</v>
      </c>
      <c r="S28" s="180">
        <v>67</v>
      </c>
      <c r="T28" s="180">
        <v>62</v>
      </c>
      <c r="U28" s="181">
        <f t="shared" si="0"/>
        <v>92.537313432835816</v>
      </c>
      <c r="V28" s="180">
        <v>54</v>
      </c>
      <c r="W28" s="180">
        <v>51</v>
      </c>
      <c r="X28" s="181">
        <f t="shared" si="6"/>
        <v>94.444444444444443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184</v>
      </c>
      <c r="C29" s="180">
        <v>300</v>
      </c>
      <c r="D29" s="180">
        <v>176</v>
      </c>
      <c r="E29" s="181">
        <f t="shared" si="1"/>
        <v>58.666666666666664</v>
      </c>
      <c r="F29" s="180">
        <v>151</v>
      </c>
      <c r="G29" s="180">
        <v>72</v>
      </c>
      <c r="H29" s="181">
        <f t="shared" si="2"/>
        <v>47.682119205298015</v>
      </c>
      <c r="I29" s="180">
        <v>13</v>
      </c>
      <c r="J29" s="180">
        <v>13</v>
      </c>
      <c r="K29" s="181">
        <f t="shared" si="3"/>
        <v>100</v>
      </c>
      <c r="L29" s="180">
        <v>6</v>
      </c>
      <c r="M29" s="180">
        <v>10</v>
      </c>
      <c r="N29" s="181">
        <f t="shared" si="4"/>
        <v>166.66666666666669</v>
      </c>
      <c r="O29" s="180">
        <v>253</v>
      </c>
      <c r="P29" s="180">
        <v>141</v>
      </c>
      <c r="Q29" s="181">
        <f t="shared" si="5"/>
        <v>55.731225296442688</v>
      </c>
      <c r="R29" s="182">
        <v>56</v>
      </c>
      <c r="S29" s="180">
        <v>63</v>
      </c>
      <c r="T29" s="180">
        <v>54</v>
      </c>
      <c r="U29" s="181">
        <f t="shared" si="0"/>
        <v>85.714285714285708</v>
      </c>
      <c r="V29" s="180">
        <v>50</v>
      </c>
      <c r="W29" s="180">
        <v>35</v>
      </c>
      <c r="X29" s="181">
        <f t="shared" si="6"/>
        <v>70</v>
      </c>
      <c r="Y29" s="126"/>
      <c r="Z29" s="127"/>
      <c r="AA29" s="127"/>
      <c r="AB29" s="127"/>
    </row>
    <row r="30" spans="1:28" ht="57" customHeight="1">
      <c r="B30" s="308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Q30" s="184"/>
      <c r="R30" s="184"/>
      <c r="T30" s="316"/>
      <c r="U30" s="316"/>
    </row>
  </sheetData>
  <mergeCells count="13">
    <mergeCell ref="V4:X5"/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W9" sqref="W9:W29"/>
    </sheetView>
  </sheetViews>
  <sheetFormatPr defaultColWidth="9.109375" defaultRowHeight="15.6"/>
  <cols>
    <col min="1" max="1" width="32.109375" style="131" customWidth="1"/>
    <col min="2" max="2" width="13.109375" style="131" customWidth="1"/>
    <col min="3" max="3" width="10.109375" style="128" customWidth="1"/>
    <col min="4" max="4" width="9.6640625" style="128" customWidth="1"/>
    <col min="5" max="5" width="8.88671875" style="128" customWidth="1"/>
    <col min="6" max="6" width="9.6640625" style="128" customWidth="1"/>
    <col min="7" max="7" width="10" style="128" customWidth="1"/>
    <col min="8" max="8" width="9.6640625" style="128" customWidth="1"/>
    <col min="9" max="9" width="9.33203125" style="128" customWidth="1"/>
    <col min="10" max="10" width="9.44140625" style="128" customWidth="1"/>
    <col min="11" max="11" width="10.6640625" style="128" customWidth="1"/>
    <col min="12" max="12" width="9.33203125" style="128" customWidth="1"/>
    <col min="13" max="14" width="8.6640625" style="128" customWidth="1"/>
    <col min="15" max="16" width="9.44140625" style="128" customWidth="1"/>
    <col min="17" max="17" width="9.33203125" style="128" customWidth="1"/>
    <col min="18" max="18" width="13.109375" style="128" customWidth="1"/>
    <col min="19" max="19" width="9.6640625" style="128" customWidth="1"/>
    <col min="20" max="20" width="8.6640625" style="128" customWidth="1"/>
    <col min="21" max="21" width="7.88671875" style="128" customWidth="1"/>
    <col min="22" max="23" width="9.33203125" style="130" customWidth="1"/>
    <col min="24" max="24" width="9.44140625" style="130" customWidth="1"/>
    <col min="25" max="16384" width="9.109375" style="130"/>
  </cols>
  <sheetData>
    <row r="1" spans="1:28" s="95" customFormat="1" ht="43.95" customHeight="1">
      <c r="A1" s="92"/>
      <c r="B1" s="92"/>
      <c r="C1" s="309" t="s">
        <v>53</v>
      </c>
      <c r="D1" s="309"/>
      <c r="E1" s="309"/>
      <c r="F1" s="309"/>
      <c r="G1" s="309"/>
      <c r="H1" s="309"/>
      <c r="I1" s="309"/>
      <c r="J1" s="309"/>
      <c r="K1" s="309"/>
      <c r="L1" s="93"/>
      <c r="M1" s="93"/>
      <c r="N1" s="94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2" customHeight="1">
      <c r="C2" s="309" t="s">
        <v>106</v>
      </c>
      <c r="D2" s="309"/>
      <c r="E2" s="309"/>
      <c r="F2" s="309"/>
      <c r="G2" s="309"/>
      <c r="H2" s="309"/>
      <c r="I2" s="309"/>
      <c r="J2" s="309"/>
      <c r="K2" s="309"/>
      <c r="L2" s="97"/>
      <c r="M2" s="97"/>
      <c r="N2" s="98"/>
      <c r="O2" s="97"/>
      <c r="P2" s="97"/>
      <c r="Q2" s="97"/>
      <c r="R2" s="97"/>
      <c r="S2" s="98"/>
      <c r="T2" s="98"/>
      <c r="U2" s="97"/>
      <c r="W2" s="95" t="s">
        <v>67</v>
      </c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101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06" t="s">
        <v>92</v>
      </c>
      <c r="C4" s="317" t="s">
        <v>71</v>
      </c>
      <c r="D4" s="318"/>
      <c r="E4" s="319"/>
      <c r="F4" s="323" t="s">
        <v>52</v>
      </c>
      <c r="G4" s="323"/>
      <c r="H4" s="323"/>
      <c r="I4" s="317" t="s">
        <v>41</v>
      </c>
      <c r="J4" s="318"/>
      <c r="K4" s="319"/>
      <c r="L4" s="317" t="s">
        <v>46</v>
      </c>
      <c r="M4" s="318"/>
      <c r="N4" s="318"/>
      <c r="O4" s="317" t="s">
        <v>14</v>
      </c>
      <c r="P4" s="318"/>
      <c r="Q4" s="319"/>
      <c r="R4" s="324" t="str">
        <f>'15'!$R$4</f>
        <v>Всього отримують послуги на кінець періоду*</v>
      </c>
      <c r="S4" s="317" t="s">
        <v>43</v>
      </c>
      <c r="T4" s="318"/>
      <c r="U4" s="318"/>
      <c r="V4" s="310" t="s">
        <v>15</v>
      </c>
      <c r="W4" s="311"/>
      <c r="X4" s="312"/>
      <c r="Y4" s="104"/>
      <c r="Z4" s="105"/>
      <c r="AA4" s="105"/>
      <c r="AB4" s="105"/>
    </row>
    <row r="5" spans="1:28" s="108" customFormat="1" ht="61.95" customHeight="1">
      <c r="A5" s="107"/>
      <c r="B5" s="307"/>
      <c r="C5" s="320"/>
      <c r="D5" s="321"/>
      <c r="E5" s="322"/>
      <c r="F5" s="323"/>
      <c r="G5" s="323"/>
      <c r="H5" s="323"/>
      <c r="I5" s="320"/>
      <c r="J5" s="321"/>
      <c r="K5" s="322"/>
      <c r="L5" s="320"/>
      <c r="M5" s="321"/>
      <c r="N5" s="321"/>
      <c r="O5" s="320"/>
      <c r="P5" s="321"/>
      <c r="Q5" s="322"/>
      <c r="R5" s="325"/>
      <c r="S5" s="320"/>
      <c r="T5" s="321"/>
      <c r="U5" s="321"/>
      <c r="V5" s="313"/>
      <c r="W5" s="314"/>
      <c r="X5" s="315"/>
      <c r="Y5" s="104"/>
      <c r="Z5" s="105"/>
      <c r="AA5" s="105"/>
      <c r="AB5" s="105"/>
    </row>
    <row r="6" spans="1:28" s="114" customFormat="1" ht="25.2" customHeight="1">
      <c r="A6" s="109"/>
      <c r="B6" s="205" t="s">
        <v>84</v>
      </c>
      <c r="C6" s="110" t="s">
        <v>18</v>
      </c>
      <c r="D6" s="110" t="s">
        <v>84</v>
      </c>
      <c r="E6" s="111" t="s">
        <v>2</v>
      </c>
      <c r="F6" s="110" t="s">
        <v>18</v>
      </c>
      <c r="G6" s="110" t="s">
        <v>84</v>
      </c>
      <c r="H6" s="111" t="s">
        <v>2</v>
      </c>
      <c r="I6" s="110" t="s">
        <v>18</v>
      </c>
      <c r="J6" s="110" t="s">
        <v>84</v>
      </c>
      <c r="K6" s="111" t="s">
        <v>2</v>
      </c>
      <c r="L6" s="110" t="s">
        <v>18</v>
      </c>
      <c r="M6" s="110" t="s">
        <v>84</v>
      </c>
      <c r="N6" s="133" t="s">
        <v>2</v>
      </c>
      <c r="O6" s="110" t="s">
        <v>18</v>
      </c>
      <c r="P6" s="110" t="s">
        <v>84</v>
      </c>
      <c r="Q6" s="111" t="s">
        <v>2</v>
      </c>
      <c r="R6" s="110" t="s">
        <v>93</v>
      </c>
      <c r="S6" s="110" t="s">
        <v>18</v>
      </c>
      <c r="T6" s="110" t="s">
        <v>84</v>
      </c>
      <c r="U6" s="111" t="s">
        <v>2</v>
      </c>
      <c r="V6" s="110" t="s">
        <v>18</v>
      </c>
      <c r="W6" s="110" t="s">
        <v>84</v>
      </c>
      <c r="X6" s="111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5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95" customHeight="1">
      <c r="A8" s="132" t="s">
        <v>54</v>
      </c>
      <c r="B8" s="208">
        <f>SUM(B9:B29)</f>
        <v>15120</v>
      </c>
      <c r="C8" s="119">
        <f>SUM(C9:C29)</f>
        <v>19677</v>
      </c>
      <c r="D8" s="119">
        <f>SUM(D9:D29)</f>
        <v>13915</v>
      </c>
      <c r="E8" s="120">
        <f>D8/C8*100</f>
        <v>70.717080855821507</v>
      </c>
      <c r="F8" s="119">
        <f>SUM(F9:F29)</f>
        <v>8545</v>
      </c>
      <c r="G8" s="119">
        <f>SUM(G9:G29)</f>
        <v>5040</v>
      </c>
      <c r="H8" s="120">
        <f>G8/F8*100</f>
        <v>58.981860737273259</v>
      </c>
      <c r="I8" s="119">
        <f>SUM(I9:I29)</f>
        <v>1529</v>
      </c>
      <c r="J8" s="119">
        <f>SUM(J9:J29)</f>
        <v>957</v>
      </c>
      <c r="K8" s="120">
        <f>J8/I8*100</f>
        <v>62.589928057553955</v>
      </c>
      <c r="L8" s="119">
        <f>SUM(L9:L29)</f>
        <v>2683</v>
      </c>
      <c r="M8" s="119">
        <f>SUM(M9:M29)</f>
        <v>947</v>
      </c>
      <c r="N8" s="134">
        <f>M8/L8*100</f>
        <v>35.296310100633619</v>
      </c>
      <c r="O8" s="119">
        <f>SUM(O9:O29)</f>
        <v>16886</v>
      </c>
      <c r="P8" s="119">
        <f>SUM(P9:P29)</f>
        <v>11322</v>
      </c>
      <c r="Q8" s="120">
        <f>P8/O8*100</f>
        <v>67.049626909866163</v>
      </c>
      <c r="R8" s="119">
        <f>SUM(R9:R29)</f>
        <v>3658</v>
      </c>
      <c r="S8" s="121">
        <f>SUM(S9:S29)</f>
        <v>4798</v>
      </c>
      <c r="T8" s="121">
        <f>SUM(T9:T29)</f>
        <v>3509</v>
      </c>
      <c r="U8" s="120">
        <f>T8/S8*100</f>
        <v>73.134639433097121</v>
      </c>
      <c r="V8" s="119">
        <f>SUM(V9:V29)</f>
        <v>3744</v>
      </c>
      <c r="W8" s="119">
        <f>SUM(W9:W29)</f>
        <v>2691</v>
      </c>
      <c r="X8" s="120">
        <f>W8/V8*100</f>
        <v>71.875</v>
      </c>
      <c r="Y8" s="122"/>
      <c r="Z8" s="123"/>
      <c r="AA8" s="123"/>
      <c r="AB8" s="123"/>
    </row>
    <row r="9" spans="1:28" s="128" customFormat="1" ht="30" customHeight="1">
      <c r="A9" s="70" t="s">
        <v>19</v>
      </c>
      <c r="B9" s="201">
        <v>1172</v>
      </c>
      <c r="C9" s="138">
        <v>1026</v>
      </c>
      <c r="D9" s="138">
        <v>848</v>
      </c>
      <c r="E9" s="120">
        <f t="shared" ref="E9:E29" si="0">D9/C9*100</f>
        <v>82.651072124756325</v>
      </c>
      <c r="F9" s="135">
        <v>284</v>
      </c>
      <c r="G9" s="135">
        <v>295</v>
      </c>
      <c r="H9" s="120">
        <f t="shared" ref="H9:H29" si="1">G9/F9*100</f>
        <v>103.87323943661973</v>
      </c>
      <c r="I9" s="138">
        <v>78</v>
      </c>
      <c r="J9" s="138">
        <v>57</v>
      </c>
      <c r="K9" s="120">
        <f t="shared" ref="K9:K29" si="2">J9/I9*100</f>
        <v>73.076923076923066</v>
      </c>
      <c r="L9" s="135">
        <v>159</v>
      </c>
      <c r="M9" s="135">
        <v>107</v>
      </c>
      <c r="N9" s="134">
        <f t="shared" ref="N9:N29" si="3">M9/L9*100</f>
        <v>67.295597484276726</v>
      </c>
      <c r="O9" s="135">
        <v>858</v>
      </c>
      <c r="P9" s="135">
        <v>674</v>
      </c>
      <c r="Q9" s="120">
        <f t="shared" ref="Q9:Q29" si="4">P9/O9*100</f>
        <v>78.554778554778565</v>
      </c>
      <c r="R9" s="119">
        <v>262</v>
      </c>
      <c r="S9" s="139">
        <v>200</v>
      </c>
      <c r="T9" s="139">
        <v>208</v>
      </c>
      <c r="U9" s="125">
        <f t="shared" ref="U9:U29" si="5">T9/S9*100</f>
        <v>104</v>
      </c>
      <c r="V9" s="135">
        <v>164</v>
      </c>
      <c r="W9" s="135">
        <v>182</v>
      </c>
      <c r="X9" s="120">
        <f t="shared" ref="X9:X29" si="6">W9/V9*100</f>
        <v>110.97560975609757</v>
      </c>
      <c r="Y9" s="126"/>
      <c r="Z9" s="127"/>
      <c r="AA9" s="127"/>
      <c r="AB9" s="127"/>
    </row>
    <row r="10" spans="1:28" s="128" customFormat="1" ht="29.25" customHeight="1">
      <c r="A10" s="70" t="s">
        <v>20</v>
      </c>
      <c r="B10" s="201">
        <v>1231</v>
      </c>
      <c r="C10" s="138">
        <v>1663</v>
      </c>
      <c r="D10" s="138">
        <v>1193</v>
      </c>
      <c r="E10" s="120">
        <f t="shared" si="0"/>
        <v>71.737823211064338</v>
      </c>
      <c r="F10" s="135">
        <v>717</v>
      </c>
      <c r="G10" s="135">
        <v>381</v>
      </c>
      <c r="H10" s="120">
        <f t="shared" si="1"/>
        <v>53.138075313807533</v>
      </c>
      <c r="I10" s="138">
        <v>120</v>
      </c>
      <c r="J10" s="138">
        <v>62</v>
      </c>
      <c r="K10" s="120">
        <f t="shared" si="2"/>
        <v>51.666666666666671</v>
      </c>
      <c r="L10" s="135">
        <v>74</v>
      </c>
      <c r="M10" s="135">
        <v>46</v>
      </c>
      <c r="N10" s="134">
        <f t="shared" si="3"/>
        <v>62.162162162162161</v>
      </c>
      <c r="O10" s="135">
        <v>1004</v>
      </c>
      <c r="P10" s="135">
        <v>914</v>
      </c>
      <c r="Q10" s="120">
        <f t="shared" si="4"/>
        <v>91.035856573705175</v>
      </c>
      <c r="R10" s="119">
        <v>353</v>
      </c>
      <c r="S10" s="139">
        <v>402</v>
      </c>
      <c r="T10" s="139">
        <v>351</v>
      </c>
      <c r="U10" s="125">
        <f t="shared" si="5"/>
        <v>87.31343283582089</v>
      </c>
      <c r="V10" s="135">
        <v>305</v>
      </c>
      <c r="W10" s="135">
        <v>284</v>
      </c>
      <c r="X10" s="120">
        <f t="shared" si="6"/>
        <v>93.114754098360649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991</v>
      </c>
      <c r="C11" s="138">
        <v>1376</v>
      </c>
      <c r="D11" s="138">
        <v>846</v>
      </c>
      <c r="E11" s="120">
        <f t="shared" si="0"/>
        <v>61.482558139534881</v>
      </c>
      <c r="F11" s="135">
        <v>514</v>
      </c>
      <c r="G11" s="135">
        <v>255</v>
      </c>
      <c r="H11" s="120">
        <f t="shared" si="1"/>
        <v>49.610894941634243</v>
      </c>
      <c r="I11" s="138">
        <v>174</v>
      </c>
      <c r="J11" s="138">
        <v>65</v>
      </c>
      <c r="K11" s="120">
        <f t="shared" si="2"/>
        <v>37.356321839080458</v>
      </c>
      <c r="L11" s="135">
        <v>193</v>
      </c>
      <c r="M11" s="135">
        <v>55</v>
      </c>
      <c r="N11" s="134">
        <f t="shared" si="3"/>
        <v>28.497409326424872</v>
      </c>
      <c r="O11" s="135">
        <v>1245</v>
      </c>
      <c r="P11" s="135">
        <v>724</v>
      </c>
      <c r="Q11" s="120">
        <f t="shared" si="4"/>
        <v>58.152610441767074</v>
      </c>
      <c r="R11" s="119">
        <v>270</v>
      </c>
      <c r="S11" s="139">
        <v>339</v>
      </c>
      <c r="T11" s="139">
        <v>249</v>
      </c>
      <c r="U11" s="125">
        <f t="shared" si="5"/>
        <v>73.451327433628322</v>
      </c>
      <c r="V11" s="135">
        <v>230</v>
      </c>
      <c r="W11" s="135">
        <v>179</v>
      </c>
      <c r="X11" s="120">
        <f t="shared" si="6"/>
        <v>77.826086956521735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515</v>
      </c>
      <c r="C12" s="138">
        <v>554</v>
      </c>
      <c r="D12" s="138">
        <v>431</v>
      </c>
      <c r="E12" s="120">
        <f t="shared" si="0"/>
        <v>77.797833935018048</v>
      </c>
      <c r="F12" s="135">
        <v>192</v>
      </c>
      <c r="G12" s="135">
        <v>125</v>
      </c>
      <c r="H12" s="120">
        <f t="shared" si="1"/>
        <v>65.104166666666657</v>
      </c>
      <c r="I12" s="138">
        <v>60</v>
      </c>
      <c r="J12" s="138">
        <v>55</v>
      </c>
      <c r="K12" s="120">
        <f t="shared" si="2"/>
        <v>91.666666666666657</v>
      </c>
      <c r="L12" s="135">
        <v>74</v>
      </c>
      <c r="M12" s="135">
        <v>45</v>
      </c>
      <c r="N12" s="134">
        <f t="shared" si="3"/>
        <v>60.810810810810814</v>
      </c>
      <c r="O12" s="135">
        <v>490</v>
      </c>
      <c r="P12" s="135">
        <v>394</v>
      </c>
      <c r="Q12" s="120">
        <f t="shared" si="4"/>
        <v>80.408163265306115</v>
      </c>
      <c r="R12" s="119">
        <v>161</v>
      </c>
      <c r="S12" s="139">
        <v>163</v>
      </c>
      <c r="T12" s="139">
        <v>151</v>
      </c>
      <c r="U12" s="125">
        <f t="shared" si="5"/>
        <v>92.638036809815944</v>
      </c>
      <c r="V12" s="135">
        <v>132</v>
      </c>
      <c r="W12" s="135">
        <v>117</v>
      </c>
      <c r="X12" s="120">
        <f t="shared" si="6"/>
        <v>88.63636363636364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453</v>
      </c>
      <c r="C13" s="138">
        <v>601</v>
      </c>
      <c r="D13" s="138">
        <v>440</v>
      </c>
      <c r="E13" s="120">
        <f t="shared" si="0"/>
        <v>73.21131447587355</v>
      </c>
      <c r="F13" s="135">
        <v>295</v>
      </c>
      <c r="G13" s="135">
        <v>135</v>
      </c>
      <c r="H13" s="120">
        <f t="shared" si="1"/>
        <v>45.762711864406782</v>
      </c>
      <c r="I13" s="138">
        <v>33</v>
      </c>
      <c r="J13" s="138">
        <v>21</v>
      </c>
      <c r="K13" s="120">
        <f t="shared" si="2"/>
        <v>63.636363636363633</v>
      </c>
      <c r="L13" s="135">
        <v>34</v>
      </c>
      <c r="M13" s="135">
        <v>17</v>
      </c>
      <c r="N13" s="134">
        <f t="shared" si="3"/>
        <v>50</v>
      </c>
      <c r="O13" s="135">
        <v>551</v>
      </c>
      <c r="P13" s="135">
        <v>408</v>
      </c>
      <c r="Q13" s="120">
        <f t="shared" si="4"/>
        <v>74.047186932849357</v>
      </c>
      <c r="R13" s="119">
        <v>125</v>
      </c>
      <c r="S13" s="139">
        <v>162</v>
      </c>
      <c r="T13" s="139">
        <v>123</v>
      </c>
      <c r="U13" s="125">
        <f t="shared" si="5"/>
        <v>75.925925925925924</v>
      </c>
      <c r="V13" s="135">
        <v>122</v>
      </c>
      <c r="W13" s="135">
        <v>81</v>
      </c>
      <c r="X13" s="120">
        <f t="shared" si="6"/>
        <v>66.393442622950815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344</v>
      </c>
      <c r="C14" s="138">
        <v>454</v>
      </c>
      <c r="D14" s="138">
        <v>324</v>
      </c>
      <c r="E14" s="120">
        <f t="shared" si="0"/>
        <v>71.365638766519822</v>
      </c>
      <c r="F14" s="135">
        <v>185</v>
      </c>
      <c r="G14" s="135">
        <v>134</v>
      </c>
      <c r="H14" s="120">
        <f t="shared" si="1"/>
        <v>72.432432432432435</v>
      </c>
      <c r="I14" s="138">
        <v>42</v>
      </c>
      <c r="J14" s="138">
        <v>33</v>
      </c>
      <c r="K14" s="120">
        <f t="shared" si="2"/>
        <v>78.571428571428569</v>
      </c>
      <c r="L14" s="135">
        <v>99</v>
      </c>
      <c r="M14" s="135">
        <v>45</v>
      </c>
      <c r="N14" s="134">
        <f t="shared" si="3"/>
        <v>45.454545454545453</v>
      </c>
      <c r="O14" s="135">
        <v>409</v>
      </c>
      <c r="P14" s="135">
        <v>280</v>
      </c>
      <c r="Q14" s="120">
        <f t="shared" si="4"/>
        <v>68.459657701711492</v>
      </c>
      <c r="R14" s="119">
        <v>88</v>
      </c>
      <c r="S14" s="139">
        <v>143</v>
      </c>
      <c r="T14" s="139">
        <v>88</v>
      </c>
      <c r="U14" s="125">
        <f t="shared" si="5"/>
        <v>61.53846153846154</v>
      </c>
      <c r="V14" s="135">
        <v>125</v>
      </c>
      <c r="W14" s="135">
        <v>71</v>
      </c>
      <c r="X14" s="120">
        <f t="shared" si="6"/>
        <v>56.8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429</v>
      </c>
      <c r="C15" s="138">
        <v>506</v>
      </c>
      <c r="D15" s="138">
        <v>398</v>
      </c>
      <c r="E15" s="120">
        <f t="shared" si="0"/>
        <v>78.656126482213438</v>
      </c>
      <c r="F15" s="135">
        <v>186</v>
      </c>
      <c r="G15" s="135">
        <v>124</v>
      </c>
      <c r="H15" s="120">
        <f t="shared" si="1"/>
        <v>66.666666666666657</v>
      </c>
      <c r="I15" s="138">
        <v>58</v>
      </c>
      <c r="J15" s="138">
        <v>22</v>
      </c>
      <c r="K15" s="120">
        <f t="shared" si="2"/>
        <v>37.931034482758619</v>
      </c>
      <c r="L15" s="135">
        <v>68</v>
      </c>
      <c r="M15" s="135">
        <v>29</v>
      </c>
      <c r="N15" s="134">
        <f t="shared" si="3"/>
        <v>42.647058823529413</v>
      </c>
      <c r="O15" s="135">
        <v>477</v>
      </c>
      <c r="P15" s="135">
        <v>363</v>
      </c>
      <c r="Q15" s="120">
        <f t="shared" si="4"/>
        <v>76.100628930817621</v>
      </c>
      <c r="R15" s="119">
        <v>131</v>
      </c>
      <c r="S15" s="139">
        <v>153</v>
      </c>
      <c r="T15" s="139">
        <v>127</v>
      </c>
      <c r="U15" s="125">
        <f t="shared" si="5"/>
        <v>83.006535947712422</v>
      </c>
      <c r="V15" s="135">
        <v>142</v>
      </c>
      <c r="W15" s="135">
        <v>111</v>
      </c>
      <c r="X15" s="120">
        <f t="shared" si="6"/>
        <v>78.16901408450704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566</v>
      </c>
      <c r="C16" s="138">
        <v>751</v>
      </c>
      <c r="D16" s="138">
        <v>549</v>
      </c>
      <c r="E16" s="120">
        <f t="shared" si="0"/>
        <v>73.102529960053261</v>
      </c>
      <c r="F16" s="135">
        <v>316</v>
      </c>
      <c r="G16" s="135">
        <v>181</v>
      </c>
      <c r="H16" s="120">
        <f t="shared" si="1"/>
        <v>57.278481012658233</v>
      </c>
      <c r="I16" s="138">
        <v>98</v>
      </c>
      <c r="J16" s="138">
        <v>61</v>
      </c>
      <c r="K16" s="120">
        <f t="shared" si="2"/>
        <v>62.244897959183675</v>
      </c>
      <c r="L16" s="135">
        <v>149</v>
      </c>
      <c r="M16" s="135">
        <v>62</v>
      </c>
      <c r="N16" s="134">
        <f t="shared" si="3"/>
        <v>41.61073825503356</v>
      </c>
      <c r="O16" s="135">
        <v>645</v>
      </c>
      <c r="P16" s="135">
        <v>441</v>
      </c>
      <c r="Q16" s="120">
        <f t="shared" si="4"/>
        <v>68.372093023255815</v>
      </c>
      <c r="R16" s="119">
        <v>152</v>
      </c>
      <c r="S16" s="139">
        <v>195</v>
      </c>
      <c r="T16" s="139">
        <v>151</v>
      </c>
      <c r="U16" s="125">
        <f t="shared" si="5"/>
        <v>77.435897435897445</v>
      </c>
      <c r="V16" s="135">
        <v>177</v>
      </c>
      <c r="W16" s="135">
        <v>139</v>
      </c>
      <c r="X16" s="120">
        <f t="shared" si="6"/>
        <v>78.531073446327682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1428</v>
      </c>
      <c r="C17" s="138">
        <v>1914</v>
      </c>
      <c r="D17" s="138">
        <v>1369</v>
      </c>
      <c r="E17" s="120">
        <f t="shared" si="0"/>
        <v>71.525600835945667</v>
      </c>
      <c r="F17" s="135">
        <v>891</v>
      </c>
      <c r="G17" s="135">
        <v>552</v>
      </c>
      <c r="H17" s="120">
        <f t="shared" si="1"/>
        <v>61.952861952861952</v>
      </c>
      <c r="I17" s="138">
        <v>98</v>
      </c>
      <c r="J17" s="138">
        <v>92</v>
      </c>
      <c r="K17" s="120">
        <f t="shared" si="2"/>
        <v>93.877551020408163</v>
      </c>
      <c r="L17" s="135">
        <v>133</v>
      </c>
      <c r="M17" s="135">
        <v>65</v>
      </c>
      <c r="N17" s="134">
        <f t="shared" si="3"/>
        <v>48.872180451127818</v>
      </c>
      <c r="O17" s="135">
        <v>1579</v>
      </c>
      <c r="P17" s="135">
        <v>806</v>
      </c>
      <c r="Q17" s="120">
        <f t="shared" si="4"/>
        <v>51.044965167827741</v>
      </c>
      <c r="R17" s="119">
        <v>285</v>
      </c>
      <c r="S17" s="139">
        <v>468</v>
      </c>
      <c r="T17" s="139">
        <v>281</v>
      </c>
      <c r="U17" s="125">
        <f t="shared" si="5"/>
        <v>60.042735042735039</v>
      </c>
      <c r="V17" s="135">
        <v>342</v>
      </c>
      <c r="W17" s="135">
        <v>193</v>
      </c>
      <c r="X17" s="120">
        <f t="shared" si="6"/>
        <v>56.432748538011701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700</v>
      </c>
      <c r="C18" s="138">
        <v>901</v>
      </c>
      <c r="D18" s="138">
        <v>647</v>
      </c>
      <c r="E18" s="120">
        <f t="shared" si="0"/>
        <v>71.809100998890116</v>
      </c>
      <c r="F18" s="135">
        <v>255</v>
      </c>
      <c r="G18" s="135">
        <v>138</v>
      </c>
      <c r="H18" s="120">
        <f t="shared" si="1"/>
        <v>54.117647058823529</v>
      </c>
      <c r="I18" s="138">
        <v>118</v>
      </c>
      <c r="J18" s="138">
        <v>64</v>
      </c>
      <c r="K18" s="120">
        <f t="shared" si="2"/>
        <v>54.237288135593218</v>
      </c>
      <c r="L18" s="135">
        <v>196</v>
      </c>
      <c r="M18" s="135">
        <v>91</v>
      </c>
      <c r="N18" s="134">
        <f t="shared" si="3"/>
        <v>46.428571428571431</v>
      </c>
      <c r="O18" s="135">
        <v>714</v>
      </c>
      <c r="P18" s="135">
        <v>529</v>
      </c>
      <c r="Q18" s="120">
        <f t="shared" si="4"/>
        <v>74.089635854341736</v>
      </c>
      <c r="R18" s="119">
        <v>238</v>
      </c>
      <c r="S18" s="139">
        <v>252</v>
      </c>
      <c r="T18" s="139">
        <v>229</v>
      </c>
      <c r="U18" s="125">
        <f t="shared" si="5"/>
        <v>90.873015873015873</v>
      </c>
      <c r="V18" s="135">
        <v>134</v>
      </c>
      <c r="W18" s="135">
        <v>140</v>
      </c>
      <c r="X18" s="120">
        <f t="shared" si="6"/>
        <v>104.4776119402985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332</v>
      </c>
      <c r="C19" s="138">
        <v>418</v>
      </c>
      <c r="D19" s="138">
        <v>327</v>
      </c>
      <c r="E19" s="120">
        <f t="shared" si="0"/>
        <v>78.229665071770341</v>
      </c>
      <c r="F19" s="135">
        <v>215</v>
      </c>
      <c r="G19" s="135">
        <v>139</v>
      </c>
      <c r="H19" s="120">
        <f t="shared" si="1"/>
        <v>64.651162790697668</v>
      </c>
      <c r="I19" s="138">
        <v>29</v>
      </c>
      <c r="J19" s="138">
        <v>18</v>
      </c>
      <c r="K19" s="120">
        <f t="shared" si="2"/>
        <v>62.068965517241381</v>
      </c>
      <c r="L19" s="135">
        <v>83</v>
      </c>
      <c r="M19" s="135">
        <v>16</v>
      </c>
      <c r="N19" s="134">
        <f t="shared" si="3"/>
        <v>19.277108433734941</v>
      </c>
      <c r="O19" s="135">
        <v>383</v>
      </c>
      <c r="P19" s="135">
        <v>223</v>
      </c>
      <c r="Q19" s="120">
        <f t="shared" si="4"/>
        <v>58.224543080939952</v>
      </c>
      <c r="R19" s="119">
        <v>65</v>
      </c>
      <c r="S19" s="139">
        <v>91</v>
      </c>
      <c r="T19" s="139">
        <v>65</v>
      </c>
      <c r="U19" s="125">
        <f t="shared" si="5"/>
        <v>71.428571428571431</v>
      </c>
      <c r="V19" s="135">
        <v>84</v>
      </c>
      <c r="W19" s="135">
        <v>55</v>
      </c>
      <c r="X19" s="120">
        <f t="shared" si="6"/>
        <v>65.476190476190482</v>
      </c>
      <c r="Y19" s="126"/>
      <c r="Z19" s="136"/>
      <c r="AA19" s="127"/>
      <c r="AB19" s="127"/>
    </row>
    <row r="20" spans="1:28" s="128" customFormat="1" ht="16.2" customHeight="1">
      <c r="A20" s="67" t="s">
        <v>30</v>
      </c>
      <c r="B20" s="202">
        <v>1205</v>
      </c>
      <c r="C20" s="138">
        <v>1625</v>
      </c>
      <c r="D20" s="138">
        <v>1177</v>
      </c>
      <c r="E20" s="120">
        <f t="shared" si="0"/>
        <v>72.430769230769229</v>
      </c>
      <c r="F20" s="135">
        <v>623</v>
      </c>
      <c r="G20" s="135">
        <v>286</v>
      </c>
      <c r="H20" s="120">
        <f t="shared" si="1"/>
        <v>45.90690208667737</v>
      </c>
      <c r="I20" s="138">
        <v>71</v>
      </c>
      <c r="J20" s="138">
        <v>61</v>
      </c>
      <c r="K20" s="120">
        <f t="shared" si="2"/>
        <v>85.91549295774648</v>
      </c>
      <c r="L20" s="135">
        <v>71</v>
      </c>
      <c r="M20" s="135">
        <v>28</v>
      </c>
      <c r="N20" s="134">
        <f t="shared" si="3"/>
        <v>39.436619718309856</v>
      </c>
      <c r="O20" s="135">
        <v>1536</v>
      </c>
      <c r="P20" s="135">
        <v>941</v>
      </c>
      <c r="Q20" s="120">
        <f t="shared" si="4"/>
        <v>61.263020833333336</v>
      </c>
      <c r="R20" s="119">
        <v>362</v>
      </c>
      <c r="S20" s="139">
        <v>465</v>
      </c>
      <c r="T20" s="139">
        <v>361</v>
      </c>
      <c r="U20" s="125">
        <f t="shared" si="5"/>
        <v>77.634408602150543</v>
      </c>
      <c r="V20" s="135">
        <v>320</v>
      </c>
      <c r="W20" s="135">
        <v>238</v>
      </c>
      <c r="X20" s="120">
        <f t="shared" si="6"/>
        <v>74.375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306</v>
      </c>
      <c r="C21" s="139">
        <v>503</v>
      </c>
      <c r="D21" s="139">
        <v>306</v>
      </c>
      <c r="E21" s="120">
        <f t="shared" si="0"/>
        <v>60.834990059642145</v>
      </c>
      <c r="F21" s="137">
        <v>292</v>
      </c>
      <c r="G21" s="137">
        <v>170</v>
      </c>
      <c r="H21" s="120">
        <f t="shared" si="1"/>
        <v>58.219178082191782</v>
      </c>
      <c r="I21" s="139">
        <v>31</v>
      </c>
      <c r="J21" s="139">
        <v>7</v>
      </c>
      <c r="K21" s="120">
        <f t="shared" si="2"/>
        <v>22.58064516129032</v>
      </c>
      <c r="L21" s="137">
        <v>170</v>
      </c>
      <c r="M21" s="137">
        <v>89</v>
      </c>
      <c r="N21" s="134">
        <f t="shared" si="3"/>
        <v>52.352941176470594</v>
      </c>
      <c r="O21" s="137">
        <v>480</v>
      </c>
      <c r="P21" s="137">
        <v>294</v>
      </c>
      <c r="Q21" s="120">
        <f t="shared" si="4"/>
        <v>61.250000000000007</v>
      </c>
      <c r="R21" s="119">
        <v>45</v>
      </c>
      <c r="S21" s="139">
        <v>79</v>
      </c>
      <c r="T21" s="139">
        <v>45</v>
      </c>
      <c r="U21" s="125">
        <f t="shared" si="5"/>
        <v>56.962025316455701</v>
      </c>
      <c r="V21" s="137">
        <v>72</v>
      </c>
      <c r="W21" s="137">
        <v>40</v>
      </c>
      <c r="X21" s="120">
        <f t="shared" si="6"/>
        <v>55.555555555555557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933</v>
      </c>
      <c r="C22" s="138">
        <v>1130</v>
      </c>
      <c r="D22" s="138">
        <v>861</v>
      </c>
      <c r="E22" s="120">
        <f t="shared" si="0"/>
        <v>76.194690265486727</v>
      </c>
      <c r="F22" s="135">
        <v>578</v>
      </c>
      <c r="G22" s="135">
        <v>403</v>
      </c>
      <c r="H22" s="120">
        <f t="shared" si="1"/>
        <v>69.72318339100346</v>
      </c>
      <c r="I22" s="138">
        <v>53</v>
      </c>
      <c r="J22" s="138">
        <v>38</v>
      </c>
      <c r="K22" s="120">
        <f t="shared" si="2"/>
        <v>71.698113207547166</v>
      </c>
      <c r="L22" s="135">
        <v>305</v>
      </c>
      <c r="M22" s="135">
        <v>39</v>
      </c>
      <c r="N22" s="134">
        <f t="shared" si="3"/>
        <v>12.786885245901638</v>
      </c>
      <c r="O22" s="135">
        <v>968</v>
      </c>
      <c r="P22" s="135">
        <v>751</v>
      </c>
      <c r="Q22" s="120">
        <f t="shared" si="4"/>
        <v>77.582644628099175</v>
      </c>
      <c r="R22" s="119">
        <v>204</v>
      </c>
      <c r="S22" s="139">
        <v>261</v>
      </c>
      <c r="T22" s="139">
        <v>187</v>
      </c>
      <c r="U22" s="125">
        <f t="shared" si="5"/>
        <v>71.64750957854406</v>
      </c>
      <c r="V22" s="135">
        <v>221</v>
      </c>
      <c r="W22" s="135">
        <v>160</v>
      </c>
      <c r="X22" s="120">
        <f t="shared" si="6"/>
        <v>72.398190045248867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797</v>
      </c>
      <c r="C23" s="138">
        <v>1162</v>
      </c>
      <c r="D23" s="138">
        <v>762</v>
      </c>
      <c r="E23" s="120">
        <f t="shared" si="0"/>
        <v>65.576592082616187</v>
      </c>
      <c r="F23" s="135">
        <v>692</v>
      </c>
      <c r="G23" s="135">
        <v>381</v>
      </c>
      <c r="H23" s="120">
        <f t="shared" si="1"/>
        <v>55.057803468208085</v>
      </c>
      <c r="I23" s="138">
        <v>55</v>
      </c>
      <c r="J23" s="138">
        <v>31</v>
      </c>
      <c r="K23" s="120">
        <f t="shared" si="2"/>
        <v>56.36363636363636</v>
      </c>
      <c r="L23" s="135">
        <v>79</v>
      </c>
      <c r="M23" s="135">
        <v>16</v>
      </c>
      <c r="N23" s="134">
        <f t="shared" si="3"/>
        <v>20.253164556962027</v>
      </c>
      <c r="O23" s="135">
        <v>1010</v>
      </c>
      <c r="P23" s="135">
        <v>690</v>
      </c>
      <c r="Q23" s="120">
        <f t="shared" si="4"/>
        <v>68.316831683168317</v>
      </c>
      <c r="R23" s="119">
        <v>142</v>
      </c>
      <c r="S23" s="139">
        <v>197</v>
      </c>
      <c r="T23" s="139">
        <v>139</v>
      </c>
      <c r="U23" s="125">
        <f t="shared" si="5"/>
        <v>70.558375634517773</v>
      </c>
      <c r="V23" s="135">
        <v>170</v>
      </c>
      <c r="W23" s="135">
        <v>109</v>
      </c>
      <c r="X23" s="120">
        <f t="shared" si="6"/>
        <v>64.117647058823536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735</v>
      </c>
      <c r="C24" s="138">
        <v>1144</v>
      </c>
      <c r="D24" s="138">
        <v>646</v>
      </c>
      <c r="E24" s="120">
        <f t="shared" si="0"/>
        <v>56.468531468531467</v>
      </c>
      <c r="F24" s="135">
        <v>650</v>
      </c>
      <c r="G24" s="135">
        <v>339</v>
      </c>
      <c r="H24" s="120">
        <f t="shared" si="1"/>
        <v>52.153846153846153</v>
      </c>
      <c r="I24" s="138">
        <v>62</v>
      </c>
      <c r="J24" s="138">
        <v>28</v>
      </c>
      <c r="K24" s="120">
        <f t="shared" si="2"/>
        <v>45.161290322580641</v>
      </c>
      <c r="L24" s="135">
        <v>222</v>
      </c>
      <c r="M24" s="135">
        <v>37</v>
      </c>
      <c r="N24" s="134">
        <f t="shared" si="3"/>
        <v>16.666666666666664</v>
      </c>
      <c r="O24" s="135">
        <v>1016</v>
      </c>
      <c r="P24" s="135">
        <v>529</v>
      </c>
      <c r="Q24" s="120">
        <f t="shared" si="4"/>
        <v>52.066929133858267</v>
      </c>
      <c r="R24" s="119">
        <v>75</v>
      </c>
      <c r="S24" s="139">
        <v>157</v>
      </c>
      <c r="T24" s="139">
        <v>75</v>
      </c>
      <c r="U24" s="125">
        <f t="shared" si="5"/>
        <v>47.770700636942678</v>
      </c>
      <c r="V24" s="135">
        <v>116</v>
      </c>
      <c r="W24" s="135">
        <v>57</v>
      </c>
      <c r="X24" s="120">
        <f t="shared" si="6"/>
        <v>49.137931034482754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1304</v>
      </c>
      <c r="C25" s="138">
        <v>1654</v>
      </c>
      <c r="D25" s="138">
        <v>1172</v>
      </c>
      <c r="E25" s="120">
        <f t="shared" si="0"/>
        <v>70.858524788391776</v>
      </c>
      <c r="F25" s="135">
        <v>569</v>
      </c>
      <c r="G25" s="135">
        <v>366</v>
      </c>
      <c r="H25" s="120">
        <f t="shared" si="1"/>
        <v>64.32337434094903</v>
      </c>
      <c r="I25" s="138">
        <v>97</v>
      </c>
      <c r="J25" s="138">
        <v>94</v>
      </c>
      <c r="K25" s="120">
        <f t="shared" si="2"/>
        <v>96.907216494845358</v>
      </c>
      <c r="L25" s="135">
        <v>217</v>
      </c>
      <c r="M25" s="135">
        <v>40</v>
      </c>
      <c r="N25" s="134">
        <f t="shared" si="3"/>
        <v>18.433179723502306</v>
      </c>
      <c r="O25" s="135">
        <v>1471</v>
      </c>
      <c r="P25" s="135">
        <v>1005</v>
      </c>
      <c r="Q25" s="120">
        <f t="shared" si="4"/>
        <v>68.320870156356222</v>
      </c>
      <c r="R25" s="119">
        <v>326</v>
      </c>
      <c r="S25" s="139">
        <v>480</v>
      </c>
      <c r="T25" s="139">
        <v>309</v>
      </c>
      <c r="U25" s="125">
        <f t="shared" si="5"/>
        <v>64.375</v>
      </c>
      <c r="V25" s="135">
        <v>402</v>
      </c>
      <c r="W25" s="135">
        <v>265</v>
      </c>
      <c r="X25" s="120">
        <f t="shared" si="6"/>
        <v>65.920398009950247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359</v>
      </c>
      <c r="C26" s="138">
        <v>481</v>
      </c>
      <c r="D26" s="138">
        <v>339</v>
      </c>
      <c r="E26" s="120">
        <f t="shared" si="0"/>
        <v>70.478170478170483</v>
      </c>
      <c r="F26" s="135">
        <v>266</v>
      </c>
      <c r="G26" s="135">
        <v>177</v>
      </c>
      <c r="H26" s="120">
        <f t="shared" si="1"/>
        <v>66.541353383458642</v>
      </c>
      <c r="I26" s="138">
        <v>73</v>
      </c>
      <c r="J26" s="138">
        <v>41</v>
      </c>
      <c r="K26" s="120">
        <f t="shared" si="2"/>
        <v>56.164383561643838</v>
      </c>
      <c r="L26" s="135">
        <v>83</v>
      </c>
      <c r="M26" s="135">
        <v>28</v>
      </c>
      <c r="N26" s="134">
        <f t="shared" si="3"/>
        <v>33.734939759036145</v>
      </c>
      <c r="O26" s="135">
        <v>418</v>
      </c>
      <c r="P26" s="135">
        <v>304</v>
      </c>
      <c r="Q26" s="120">
        <f t="shared" si="4"/>
        <v>72.727272727272734</v>
      </c>
      <c r="R26" s="119">
        <v>54</v>
      </c>
      <c r="S26" s="139">
        <v>124</v>
      </c>
      <c r="T26" s="139">
        <v>50</v>
      </c>
      <c r="U26" s="125">
        <f t="shared" si="5"/>
        <v>40.322580645161288</v>
      </c>
      <c r="V26" s="135">
        <v>104</v>
      </c>
      <c r="W26" s="135">
        <v>36</v>
      </c>
      <c r="X26" s="120">
        <f t="shared" si="6"/>
        <v>34.615384615384613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523</v>
      </c>
      <c r="C27" s="138">
        <v>732</v>
      </c>
      <c r="D27" s="138">
        <v>506</v>
      </c>
      <c r="E27" s="120">
        <f t="shared" si="0"/>
        <v>69.125683060109282</v>
      </c>
      <c r="F27" s="135">
        <v>320</v>
      </c>
      <c r="G27" s="135">
        <v>154</v>
      </c>
      <c r="H27" s="120">
        <f t="shared" si="1"/>
        <v>48.125</v>
      </c>
      <c r="I27" s="138">
        <v>43</v>
      </c>
      <c r="J27" s="138">
        <v>32</v>
      </c>
      <c r="K27" s="120">
        <f t="shared" si="2"/>
        <v>74.418604651162795</v>
      </c>
      <c r="L27" s="135">
        <v>90</v>
      </c>
      <c r="M27" s="135">
        <v>24</v>
      </c>
      <c r="N27" s="134">
        <f t="shared" si="3"/>
        <v>26.666666666666668</v>
      </c>
      <c r="O27" s="135">
        <v>666</v>
      </c>
      <c r="P27" s="135">
        <v>437</v>
      </c>
      <c r="Q27" s="120">
        <f t="shared" si="4"/>
        <v>65.615615615615624</v>
      </c>
      <c r="R27" s="119">
        <v>136</v>
      </c>
      <c r="S27" s="139">
        <v>208</v>
      </c>
      <c r="T27" s="139">
        <v>136</v>
      </c>
      <c r="U27" s="125">
        <f t="shared" si="5"/>
        <v>65.384615384615387</v>
      </c>
      <c r="V27" s="135">
        <v>179</v>
      </c>
      <c r="W27" s="135">
        <v>109</v>
      </c>
      <c r="X27" s="120">
        <f t="shared" si="6"/>
        <v>60.893854748603346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400</v>
      </c>
      <c r="C28" s="138">
        <v>526</v>
      </c>
      <c r="D28" s="138">
        <v>386</v>
      </c>
      <c r="E28" s="120">
        <f t="shared" si="0"/>
        <v>73.384030418250944</v>
      </c>
      <c r="F28" s="135">
        <v>212</v>
      </c>
      <c r="G28" s="135">
        <v>127</v>
      </c>
      <c r="H28" s="120">
        <f t="shared" si="1"/>
        <v>59.905660377358494</v>
      </c>
      <c r="I28" s="138">
        <v>80</v>
      </c>
      <c r="J28" s="138">
        <v>45</v>
      </c>
      <c r="K28" s="120">
        <f t="shared" si="2"/>
        <v>56.25</v>
      </c>
      <c r="L28" s="135">
        <v>113</v>
      </c>
      <c r="M28" s="135">
        <v>30</v>
      </c>
      <c r="N28" s="134">
        <f t="shared" si="3"/>
        <v>26.548672566371685</v>
      </c>
      <c r="O28" s="135">
        <v>474</v>
      </c>
      <c r="P28" s="135">
        <v>339</v>
      </c>
      <c r="Q28" s="120">
        <f t="shared" si="4"/>
        <v>71.51898734177216</v>
      </c>
      <c r="R28" s="119">
        <v>107</v>
      </c>
      <c r="S28" s="139">
        <v>125</v>
      </c>
      <c r="T28" s="139">
        <v>107</v>
      </c>
      <c r="U28" s="125">
        <f t="shared" si="5"/>
        <v>85.6</v>
      </c>
      <c r="V28" s="135">
        <v>113</v>
      </c>
      <c r="W28" s="135">
        <v>93</v>
      </c>
      <c r="X28" s="120">
        <f t="shared" si="6"/>
        <v>82.30088495575221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397</v>
      </c>
      <c r="C29" s="138">
        <v>556</v>
      </c>
      <c r="D29" s="138">
        <v>388</v>
      </c>
      <c r="E29" s="120">
        <f t="shared" si="0"/>
        <v>69.7841726618705</v>
      </c>
      <c r="F29" s="135">
        <v>293</v>
      </c>
      <c r="G29" s="135">
        <v>178</v>
      </c>
      <c r="H29" s="120">
        <f t="shared" si="1"/>
        <v>60.750853242320822</v>
      </c>
      <c r="I29" s="138">
        <v>56</v>
      </c>
      <c r="J29" s="138">
        <v>30</v>
      </c>
      <c r="K29" s="120">
        <f t="shared" si="2"/>
        <v>53.571428571428569</v>
      </c>
      <c r="L29" s="135">
        <v>71</v>
      </c>
      <c r="M29" s="135">
        <v>38</v>
      </c>
      <c r="N29" s="134">
        <f t="shared" si="3"/>
        <v>53.521126760563376</v>
      </c>
      <c r="O29" s="135">
        <v>492</v>
      </c>
      <c r="P29" s="135">
        <v>276</v>
      </c>
      <c r="Q29" s="120">
        <f t="shared" si="4"/>
        <v>56.09756097560976</v>
      </c>
      <c r="R29" s="119">
        <v>77</v>
      </c>
      <c r="S29" s="139">
        <v>134</v>
      </c>
      <c r="T29" s="139">
        <v>77</v>
      </c>
      <c r="U29" s="125">
        <f t="shared" si="5"/>
        <v>57.462686567164177</v>
      </c>
      <c r="V29" s="135">
        <v>90</v>
      </c>
      <c r="W29" s="135">
        <v>32</v>
      </c>
      <c r="X29" s="120">
        <f t="shared" si="6"/>
        <v>35.555555555555557</v>
      </c>
      <c r="Y29" s="126"/>
      <c r="Z29" s="127"/>
      <c r="AA29" s="127"/>
      <c r="AB29" s="127"/>
    </row>
    <row r="30" spans="1:28" ht="49.95" customHeight="1">
      <c r="B30" s="308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T30" s="316"/>
      <c r="U30" s="316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L9" sqref="L9:L10"/>
    </sheetView>
  </sheetViews>
  <sheetFormatPr defaultColWidth="9.109375" defaultRowHeight="13.8"/>
  <cols>
    <col min="1" max="1" width="32" style="374" customWidth="1"/>
    <col min="2" max="2" width="16.6640625" style="374" customWidth="1"/>
    <col min="3" max="4" width="11.6640625" style="374" customWidth="1"/>
    <col min="5" max="5" width="7.44140625" style="374" customWidth="1"/>
    <col min="6" max="6" width="11.88671875" style="374" customWidth="1"/>
    <col min="7" max="7" width="11" style="374" customWidth="1"/>
    <col min="8" max="8" width="7.44140625" style="374" customWidth="1"/>
    <col min="9" max="10" width="9.44140625" style="374" customWidth="1"/>
    <col min="11" max="11" width="9" style="374" customWidth="1"/>
    <col min="12" max="12" width="10" style="374" customWidth="1"/>
    <col min="13" max="13" width="9.109375" style="374" customWidth="1"/>
    <col min="14" max="14" width="8.109375" style="374" customWidth="1"/>
    <col min="15" max="16" width="9.5546875" style="374" customWidth="1"/>
    <col min="17" max="17" width="8.109375" style="374" customWidth="1"/>
    <col min="18" max="18" width="14" style="374" customWidth="1"/>
    <col min="19" max="19" width="8.33203125" style="442" customWidth="1"/>
    <col min="20" max="20" width="8.44140625" style="374" customWidth="1"/>
    <col min="21" max="21" width="8.33203125" style="374" customWidth="1"/>
    <col min="22" max="16384" width="9.109375" style="374"/>
  </cols>
  <sheetData>
    <row r="1" spans="1:28" s="328" customFormat="1" ht="87.75" customHeight="1">
      <c r="A1" s="413"/>
      <c r="B1" s="414" t="s">
        <v>203</v>
      </c>
      <c r="C1" s="414"/>
      <c r="D1" s="414"/>
      <c r="E1" s="414"/>
      <c r="F1" s="414"/>
      <c r="G1" s="414"/>
      <c r="H1" s="414"/>
      <c r="I1" s="414"/>
      <c r="J1" s="414"/>
      <c r="K1" s="414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</row>
    <row r="2" spans="1:28" s="334" customFormat="1" ht="14.25" customHeight="1">
      <c r="A2" s="329"/>
      <c r="B2" s="329"/>
      <c r="C2" s="329"/>
      <c r="D2" s="330"/>
      <c r="E2" s="329"/>
      <c r="F2" s="329"/>
      <c r="G2" s="330"/>
      <c r="H2" s="329"/>
      <c r="I2" s="329"/>
      <c r="J2" s="330"/>
      <c r="L2" s="415"/>
      <c r="M2" s="330"/>
      <c r="N2" s="329"/>
      <c r="O2" s="332"/>
      <c r="P2" s="332"/>
      <c r="Q2" s="332"/>
      <c r="R2" s="332"/>
      <c r="S2" s="416"/>
      <c r="T2" s="417"/>
      <c r="U2" s="417"/>
      <c r="V2" s="418"/>
      <c r="W2" s="418"/>
      <c r="X2" s="415" t="s">
        <v>13</v>
      </c>
    </row>
    <row r="3" spans="1:28" s="343" customFormat="1" ht="67.5" customHeight="1">
      <c r="A3" s="419"/>
      <c r="B3" s="420" t="s">
        <v>109</v>
      </c>
      <c r="C3" s="338" t="s">
        <v>17</v>
      </c>
      <c r="D3" s="338"/>
      <c r="E3" s="338"/>
      <c r="F3" s="338" t="s">
        <v>110</v>
      </c>
      <c r="G3" s="338"/>
      <c r="H3" s="338"/>
      <c r="I3" s="338" t="s">
        <v>111</v>
      </c>
      <c r="J3" s="338"/>
      <c r="K3" s="338"/>
      <c r="L3" s="338" t="s">
        <v>112</v>
      </c>
      <c r="M3" s="338"/>
      <c r="N3" s="338"/>
      <c r="O3" s="339" t="s">
        <v>14</v>
      </c>
      <c r="P3" s="340"/>
      <c r="Q3" s="341"/>
      <c r="R3" s="421" t="s">
        <v>113</v>
      </c>
      <c r="S3" s="338" t="s">
        <v>114</v>
      </c>
      <c r="T3" s="338"/>
      <c r="U3" s="338"/>
      <c r="V3" s="338" t="s">
        <v>15</v>
      </c>
      <c r="W3" s="338"/>
      <c r="X3" s="338"/>
    </row>
    <row r="4" spans="1:28" s="394" customFormat="1" ht="19.5" customHeight="1">
      <c r="A4" s="419"/>
      <c r="B4" s="422" t="s">
        <v>84</v>
      </c>
      <c r="C4" s="422" t="s">
        <v>18</v>
      </c>
      <c r="D4" s="422" t="s">
        <v>84</v>
      </c>
      <c r="E4" s="391" t="s">
        <v>2</v>
      </c>
      <c r="F4" s="422" t="s">
        <v>18</v>
      </c>
      <c r="G4" s="422" t="s">
        <v>84</v>
      </c>
      <c r="H4" s="391" t="s">
        <v>2</v>
      </c>
      <c r="I4" s="422" t="s">
        <v>18</v>
      </c>
      <c r="J4" s="422" t="s">
        <v>84</v>
      </c>
      <c r="K4" s="391" t="s">
        <v>2</v>
      </c>
      <c r="L4" s="422" t="s">
        <v>18</v>
      </c>
      <c r="M4" s="422" t="s">
        <v>84</v>
      </c>
      <c r="N4" s="391" t="s">
        <v>2</v>
      </c>
      <c r="O4" s="422" t="s">
        <v>18</v>
      </c>
      <c r="P4" s="422" t="s">
        <v>84</v>
      </c>
      <c r="Q4" s="391" t="s">
        <v>2</v>
      </c>
      <c r="R4" s="347" t="s">
        <v>84</v>
      </c>
      <c r="S4" s="423" t="s">
        <v>18</v>
      </c>
      <c r="T4" s="422" t="s">
        <v>84</v>
      </c>
      <c r="U4" s="391" t="s">
        <v>2</v>
      </c>
      <c r="V4" s="422" t="s">
        <v>18</v>
      </c>
      <c r="W4" s="422" t="s">
        <v>84</v>
      </c>
      <c r="X4" s="391" t="s">
        <v>2</v>
      </c>
    </row>
    <row r="5" spans="1:28" s="428" customFormat="1" ht="11.25" customHeight="1">
      <c r="A5" s="424" t="s">
        <v>3</v>
      </c>
      <c r="B5" s="425">
        <v>1</v>
      </c>
      <c r="C5" s="425">
        <v>2</v>
      </c>
      <c r="D5" s="426">
        <v>3</v>
      </c>
      <c r="E5" s="425">
        <v>4</v>
      </c>
      <c r="F5" s="425">
        <v>5</v>
      </c>
      <c r="G5" s="426">
        <v>6</v>
      </c>
      <c r="H5" s="425">
        <v>7</v>
      </c>
      <c r="I5" s="425">
        <v>8</v>
      </c>
      <c r="J5" s="426">
        <v>9</v>
      </c>
      <c r="K5" s="425">
        <v>10</v>
      </c>
      <c r="L5" s="425">
        <v>11</v>
      </c>
      <c r="M5" s="426">
        <v>12</v>
      </c>
      <c r="N5" s="425">
        <v>13</v>
      </c>
      <c r="O5" s="425">
        <v>14</v>
      </c>
      <c r="P5" s="425">
        <v>15</v>
      </c>
      <c r="Q5" s="425">
        <v>16</v>
      </c>
      <c r="R5" s="425">
        <v>17</v>
      </c>
      <c r="S5" s="427">
        <v>18</v>
      </c>
      <c r="T5" s="425">
        <v>19</v>
      </c>
      <c r="U5" s="425">
        <v>20</v>
      </c>
      <c r="V5" s="425">
        <v>21</v>
      </c>
      <c r="W5" s="425">
        <v>22</v>
      </c>
      <c r="X5" s="425">
        <v>23</v>
      </c>
    </row>
    <row r="6" spans="1:28" s="358" customFormat="1" ht="18" customHeight="1">
      <c r="A6" s="353" t="s">
        <v>16</v>
      </c>
      <c r="B6" s="355">
        <f>SUM(B7:B27)</f>
        <v>7290</v>
      </c>
      <c r="C6" s="355">
        <f>SUM(C7:C27)</f>
        <v>10232</v>
      </c>
      <c r="D6" s="357">
        <f>SUM(D7:D27)</f>
        <v>6891</v>
      </c>
      <c r="E6" s="356">
        <f>D6/C6*100</f>
        <v>67.34753713838937</v>
      </c>
      <c r="F6" s="355">
        <f>SUM(F7:F27)</f>
        <v>2324</v>
      </c>
      <c r="G6" s="357">
        <f>SUM(G7:G27)</f>
        <v>1188</v>
      </c>
      <c r="H6" s="356">
        <f t="shared" ref="H6:H27" si="0">G6/F6*100</f>
        <v>51.118760757314973</v>
      </c>
      <c r="I6" s="355">
        <f>SUM(I7:I27)</f>
        <v>474</v>
      </c>
      <c r="J6" s="357">
        <f>SUM(J7:J27)</f>
        <v>284</v>
      </c>
      <c r="K6" s="356">
        <f>J6/I6*100</f>
        <v>59.915611814345993</v>
      </c>
      <c r="L6" s="355">
        <f>SUM(L7:L27)</f>
        <v>739</v>
      </c>
      <c r="M6" s="357">
        <f>SUM(M7:M27)</f>
        <v>330</v>
      </c>
      <c r="N6" s="356">
        <f>M6/L6*100</f>
        <v>44.654939106901217</v>
      </c>
      <c r="O6" s="355">
        <f>SUM(O7:O27)</f>
        <v>8642</v>
      </c>
      <c r="P6" s="355">
        <f>SUM(P7:P27)</f>
        <v>5699</v>
      </c>
      <c r="Q6" s="356">
        <f>P6/O6*100</f>
        <v>65.945383013191389</v>
      </c>
      <c r="R6" s="355">
        <f>SUM(R7:R27)</f>
        <v>2313</v>
      </c>
      <c r="S6" s="429">
        <f>SUM(S7:S27)</f>
        <v>2972</v>
      </c>
      <c r="T6" s="355">
        <f>SUM(T7:T27)</f>
        <v>2266</v>
      </c>
      <c r="U6" s="356">
        <f>T6/S6*100</f>
        <v>76.244952893674295</v>
      </c>
      <c r="V6" s="355">
        <f>SUM(V7:V27)</f>
        <v>2365</v>
      </c>
      <c r="W6" s="355">
        <f>SUM(W7:W27)</f>
        <v>1862</v>
      </c>
      <c r="X6" s="356">
        <f>W6/V6*100</f>
        <v>78.731501057082454</v>
      </c>
      <c r="Y6" s="395"/>
      <c r="AB6" s="365"/>
    </row>
    <row r="7" spans="1:28" s="365" customFormat="1" ht="37.5" customHeight="1">
      <c r="A7" s="430" t="s">
        <v>19</v>
      </c>
      <c r="B7" s="360">
        <v>1499</v>
      </c>
      <c r="C7" s="360">
        <v>2232</v>
      </c>
      <c r="D7" s="362">
        <v>1316</v>
      </c>
      <c r="E7" s="431">
        <f t="shared" ref="E7:E27" si="1">D7/C7*100</f>
        <v>58.960573476702507</v>
      </c>
      <c r="F7" s="360">
        <v>434</v>
      </c>
      <c r="G7" s="362">
        <v>246</v>
      </c>
      <c r="H7" s="431">
        <f t="shared" si="0"/>
        <v>56.682027649769587</v>
      </c>
      <c r="I7" s="360">
        <v>98</v>
      </c>
      <c r="J7" s="362">
        <v>71</v>
      </c>
      <c r="K7" s="431">
        <f t="shared" ref="K7:K27" si="2">J7/I7*100</f>
        <v>72.448979591836732</v>
      </c>
      <c r="L7" s="360">
        <v>57</v>
      </c>
      <c r="M7" s="362">
        <v>34</v>
      </c>
      <c r="N7" s="431">
        <f t="shared" ref="N7:N27" si="3">M7/L7*100</f>
        <v>59.649122807017541</v>
      </c>
      <c r="O7" s="360">
        <v>1885</v>
      </c>
      <c r="P7" s="432">
        <v>1106</v>
      </c>
      <c r="Q7" s="431">
        <f t="shared" ref="Q7:Q27" si="4">P7/O7*100</f>
        <v>58.673740053050395</v>
      </c>
      <c r="R7" s="432">
        <v>398</v>
      </c>
      <c r="S7" s="433">
        <v>470</v>
      </c>
      <c r="T7" s="432">
        <v>373</v>
      </c>
      <c r="U7" s="431">
        <f t="shared" ref="U7:U27" si="5">T7/S7*100</f>
        <v>79.361702127659569</v>
      </c>
      <c r="V7" s="432">
        <v>399</v>
      </c>
      <c r="W7" s="432">
        <v>342</v>
      </c>
      <c r="X7" s="431">
        <f t="shared" ref="X7:X27" si="6">W7/V7*100</f>
        <v>85.714285714285708</v>
      </c>
      <c r="Y7" s="395"/>
      <c r="Z7" s="398"/>
    </row>
    <row r="8" spans="1:28" s="366" customFormat="1" ht="40.5" customHeight="1">
      <c r="A8" s="430" t="s">
        <v>20</v>
      </c>
      <c r="B8" s="360">
        <v>1143</v>
      </c>
      <c r="C8" s="360">
        <v>1561</v>
      </c>
      <c r="D8" s="362">
        <v>1098</v>
      </c>
      <c r="E8" s="431">
        <f t="shared" si="1"/>
        <v>70.339525944907109</v>
      </c>
      <c r="F8" s="360">
        <v>323</v>
      </c>
      <c r="G8" s="362">
        <v>161</v>
      </c>
      <c r="H8" s="431">
        <f t="shared" si="0"/>
        <v>49.845201238390089</v>
      </c>
      <c r="I8" s="360">
        <v>53</v>
      </c>
      <c r="J8" s="362">
        <v>29</v>
      </c>
      <c r="K8" s="431">
        <f t="shared" si="2"/>
        <v>54.716981132075468</v>
      </c>
      <c r="L8" s="360">
        <v>82</v>
      </c>
      <c r="M8" s="362">
        <v>34</v>
      </c>
      <c r="N8" s="431">
        <f t="shared" si="3"/>
        <v>41.463414634146339</v>
      </c>
      <c r="O8" s="360">
        <v>1027</v>
      </c>
      <c r="P8" s="432">
        <v>863</v>
      </c>
      <c r="Q8" s="431">
        <f t="shared" si="4"/>
        <v>84.031158714703011</v>
      </c>
      <c r="R8" s="432">
        <v>389</v>
      </c>
      <c r="S8" s="433">
        <v>468</v>
      </c>
      <c r="T8" s="432">
        <v>388</v>
      </c>
      <c r="U8" s="431">
        <f t="shared" si="5"/>
        <v>82.90598290598291</v>
      </c>
      <c r="V8" s="432">
        <v>333</v>
      </c>
      <c r="W8" s="432">
        <v>317</v>
      </c>
      <c r="X8" s="431">
        <f t="shared" si="6"/>
        <v>95.195195195195197</v>
      </c>
      <c r="Y8" s="395"/>
      <c r="Z8" s="398"/>
    </row>
    <row r="9" spans="1:28" s="365" customFormat="1" ht="18" customHeight="1">
      <c r="A9" s="434" t="s">
        <v>21</v>
      </c>
      <c r="B9" s="360">
        <v>499</v>
      </c>
      <c r="C9" s="360">
        <v>818</v>
      </c>
      <c r="D9" s="362">
        <v>469</v>
      </c>
      <c r="E9" s="431">
        <f t="shared" si="1"/>
        <v>57.334963325183374</v>
      </c>
      <c r="F9" s="360">
        <v>217</v>
      </c>
      <c r="G9" s="362">
        <v>83</v>
      </c>
      <c r="H9" s="431">
        <f t="shared" si="0"/>
        <v>38.248847926267281</v>
      </c>
      <c r="I9" s="360">
        <v>67</v>
      </c>
      <c r="J9" s="362">
        <v>23</v>
      </c>
      <c r="K9" s="431">
        <f t="shared" si="2"/>
        <v>34.328358208955223</v>
      </c>
      <c r="L9" s="360">
        <v>62</v>
      </c>
      <c r="M9" s="362">
        <v>26</v>
      </c>
      <c r="N9" s="431">
        <f t="shared" si="3"/>
        <v>41.935483870967744</v>
      </c>
      <c r="O9" s="360">
        <v>734</v>
      </c>
      <c r="P9" s="432">
        <v>387</v>
      </c>
      <c r="Q9" s="431">
        <f t="shared" si="4"/>
        <v>52.724795640326974</v>
      </c>
      <c r="R9" s="432">
        <v>153</v>
      </c>
      <c r="S9" s="433">
        <v>232</v>
      </c>
      <c r="T9" s="432">
        <v>150</v>
      </c>
      <c r="U9" s="431">
        <f t="shared" si="5"/>
        <v>64.65517241379311</v>
      </c>
      <c r="V9" s="432">
        <v>152</v>
      </c>
      <c r="W9" s="432">
        <v>111</v>
      </c>
      <c r="X9" s="431">
        <f t="shared" si="6"/>
        <v>73.026315789473685</v>
      </c>
      <c r="Y9" s="395"/>
      <c r="Z9" s="398"/>
    </row>
    <row r="10" spans="1:28" s="365" customFormat="1" ht="18" customHeight="1">
      <c r="A10" s="434" t="s">
        <v>22</v>
      </c>
      <c r="B10" s="360">
        <v>777</v>
      </c>
      <c r="C10" s="360">
        <v>1132</v>
      </c>
      <c r="D10" s="362">
        <v>707</v>
      </c>
      <c r="E10" s="431">
        <f t="shared" si="1"/>
        <v>62.455830388692576</v>
      </c>
      <c r="F10" s="360">
        <v>283</v>
      </c>
      <c r="G10" s="362">
        <v>120</v>
      </c>
      <c r="H10" s="431">
        <f t="shared" si="0"/>
        <v>42.402826855123678</v>
      </c>
      <c r="I10" s="360">
        <v>70</v>
      </c>
      <c r="J10" s="362">
        <v>48</v>
      </c>
      <c r="K10" s="431">
        <f t="shared" si="2"/>
        <v>68.571428571428569</v>
      </c>
      <c r="L10" s="360">
        <v>219</v>
      </c>
      <c r="M10" s="362">
        <v>89</v>
      </c>
      <c r="N10" s="431">
        <f t="shared" si="3"/>
        <v>40.639269406392692</v>
      </c>
      <c r="O10" s="360">
        <v>1030</v>
      </c>
      <c r="P10" s="432">
        <v>636</v>
      </c>
      <c r="Q10" s="431">
        <f t="shared" si="4"/>
        <v>61.747572815533978</v>
      </c>
      <c r="R10" s="432">
        <v>261</v>
      </c>
      <c r="S10" s="433">
        <v>373</v>
      </c>
      <c r="T10" s="432">
        <v>247</v>
      </c>
      <c r="U10" s="431">
        <f t="shared" si="5"/>
        <v>66.219839142091146</v>
      </c>
      <c r="V10" s="432">
        <v>318</v>
      </c>
      <c r="W10" s="432">
        <v>202</v>
      </c>
      <c r="X10" s="431">
        <f t="shared" si="6"/>
        <v>63.522012578616348</v>
      </c>
      <c r="Y10" s="395"/>
      <c r="Z10" s="398"/>
    </row>
    <row r="11" spans="1:28" s="365" customFormat="1" ht="18" customHeight="1">
      <c r="A11" s="434" t="s">
        <v>23</v>
      </c>
      <c r="B11" s="360">
        <v>136</v>
      </c>
      <c r="C11" s="360">
        <v>179</v>
      </c>
      <c r="D11" s="362">
        <v>134</v>
      </c>
      <c r="E11" s="431">
        <f t="shared" si="1"/>
        <v>74.860335195530723</v>
      </c>
      <c r="F11" s="360">
        <v>27</v>
      </c>
      <c r="G11" s="362">
        <v>25</v>
      </c>
      <c r="H11" s="431">
        <f t="shared" si="0"/>
        <v>92.592592592592595</v>
      </c>
      <c r="I11" s="360">
        <v>5</v>
      </c>
      <c r="J11" s="362">
        <v>2</v>
      </c>
      <c r="K11" s="431">
        <f t="shared" si="2"/>
        <v>40</v>
      </c>
      <c r="L11" s="360">
        <v>2</v>
      </c>
      <c r="M11" s="362">
        <v>5</v>
      </c>
      <c r="N11" s="431" t="s">
        <v>204</v>
      </c>
      <c r="O11" s="360">
        <v>168</v>
      </c>
      <c r="P11" s="432">
        <v>129</v>
      </c>
      <c r="Q11" s="431">
        <f t="shared" si="4"/>
        <v>76.785714285714292</v>
      </c>
      <c r="R11" s="432">
        <v>52</v>
      </c>
      <c r="S11" s="433">
        <v>61</v>
      </c>
      <c r="T11" s="432">
        <v>52</v>
      </c>
      <c r="U11" s="431">
        <f t="shared" si="5"/>
        <v>85.245901639344254</v>
      </c>
      <c r="V11" s="432">
        <v>51</v>
      </c>
      <c r="W11" s="432">
        <v>44</v>
      </c>
      <c r="X11" s="431">
        <f t="shared" si="6"/>
        <v>86.274509803921575</v>
      </c>
      <c r="Y11" s="395"/>
      <c r="Z11" s="398"/>
    </row>
    <row r="12" spans="1:28" s="365" customFormat="1" ht="18" customHeight="1">
      <c r="A12" s="434" t="s">
        <v>24</v>
      </c>
      <c r="B12" s="360">
        <v>66</v>
      </c>
      <c r="C12" s="360">
        <v>100</v>
      </c>
      <c r="D12" s="362">
        <v>66</v>
      </c>
      <c r="E12" s="431">
        <f t="shared" si="1"/>
        <v>66</v>
      </c>
      <c r="F12" s="360">
        <v>16</v>
      </c>
      <c r="G12" s="362">
        <v>9</v>
      </c>
      <c r="H12" s="431">
        <f t="shared" si="0"/>
        <v>56.25</v>
      </c>
      <c r="I12" s="360">
        <v>3</v>
      </c>
      <c r="J12" s="362">
        <v>3</v>
      </c>
      <c r="K12" s="431">
        <f t="shared" si="2"/>
        <v>100</v>
      </c>
      <c r="L12" s="360">
        <v>4</v>
      </c>
      <c r="M12" s="362">
        <v>3</v>
      </c>
      <c r="N12" s="431">
        <f t="shared" si="3"/>
        <v>75</v>
      </c>
      <c r="O12" s="360">
        <v>84</v>
      </c>
      <c r="P12" s="432">
        <v>52</v>
      </c>
      <c r="Q12" s="431">
        <f t="shared" si="4"/>
        <v>61.904761904761905</v>
      </c>
      <c r="R12" s="432">
        <v>20</v>
      </c>
      <c r="S12" s="433">
        <v>33</v>
      </c>
      <c r="T12" s="432">
        <v>20</v>
      </c>
      <c r="U12" s="431">
        <f t="shared" si="5"/>
        <v>60.606060606060609</v>
      </c>
      <c r="V12" s="432">
        <v>31</v>
      </c>
      <c r="W12" s="432">
        <v>16</v>
      </c>
      <c r="X12" s="431">
        <f t="shared" si="6"/>
        <v>51.612903225806448</v>
      </c>
      <c r="Y12" s="395"/>
      <c r="Z12" s="398"/>
    </row>
    <row r="13" spans="1:28" s="365" customFormat="1" ht="18" customHeight="1">
      <c r="A13" s="434" t="s">
        <v>25</v>
      </c>
      <c r="B13" s="360">
        <v>233</v>
      </c>
      <c r="C13" s="360">
        <v>287</v>
      </c>
      <c r="D13" s="362">
        <v>230</v>
      </c>
      <c r="E13" s="431">
        <f t="shared" si="1"/>
        <v>80.139372822299649</v>
      </c>
      <c r="F13" s="360">
        <v>49</v>
      </c>
      <c r="G13" s="362">
        <v>27</v>
      </c>
      <c r="H13" s="431">
        <f t="shared" si="0"/>
        <v>55.102040816326522</v>
      </c>
      <c r="I13" s="360">
        <v>12</v>
      </c>
      <c r="J13" s="362">
        <v>10</v>
      </c>
      <c r="K13" s="431">
        <f t="shared" si="2"/>
        <v>83.333333333333343</v>
      </c>
      <c r="L13" s="360">
        <v>8</v>
      </c>
      <c r="M13" s="362">
        <v>6</v>
      </c>
      <c r="N13" s="431">
        <f t="shared" si="3"/>
        <v>75</v>
      </c>
      <c r="O13" s="360">
        <v>273</v>
      </c>
      <c r="P13" s="432">
        <v>204</v>
      </c>
      <c r="Q13" s="431">
        <f t="shared" si="4"/>
        <v>74.72527472527473</v>
      </c>
      <c r="R13" s="432">
        <v>83</v>
      </c>
      <c r="S13" s="433">
        <v>104</v>
      </c>
      <c r="T13" s="432">
        <v>83</v>
      </c>
      <c r="U13" s="431">
        <f t="shared" si="5"/>
        <v>79.807692307692307</v>
      </c>
      <c r="V13" s="432">
        <v>91</v>
      </c>
      <c r="W13" s="432">
        <v>73</v>
      </c>
      <c r="X13" s="431">
        <f t="shared" si="6"/>
        <v>80.219780219780219</v>
      </c>
      <c r="Y13" s="395"/>
      <c r="Z13" s="398"/>
    </row>
    <row r="14" spans="1:28" s="365" customFormat="1" ht="18" customHeight="1">
      <c r="A14" s="434" t="s">
        <v>26</v>
      </c>
      <c r="B14" s="360">
        <v>174</v>
      </c>
      <c r="C14" s="360">
        <v>240</v>
      </c>
      <c r="D14" s="362">
        <v>173</v>
      </c>
      <c r="E14" s="431">
        <f t="shared" si="1"/>
        <v>72.083333333333329</v>
      </c>
      <c r="F14" s="360">
        <v>55</v>
      </c>
      <c r="G14" s="362">
        <v>33</v>
      </c>
      <c r="H14" s="431">
        <f t="shared" si="0"/>
        <v>60</v>
      </c>
      <c r="I14" s="360">
        <v>17</v>
      </c>
      <c r="J14" s="362">
        <v>11</v>
      </c>
      <c r="K14" s="431">
        <f t="shared" si="2"/>
        <v>64.705882352941174</v>
      </c>
      <c r="L14" s="360">
        <v>10</v>
      </c>
      <c r="M14" s="362">
        <v>7</v>
      </c>
      <c r="N14" s="431">
        <f t="shared" si="3"/>
        <v>70</v>
      </c>
      <c r="O14" s="360">
        <v>205</v>
      </c>
      <c r="P14" s="432">
        <v>127</v>
      </c>
      <c r="Q14" s="431">
        <f t="shared" si="4"/>
        <v>61.951219512195124</v>
      </c>
      <c r="R14" s="432">
        <v>50</v>
      </c>
      <c r="S14" s="433">
        <v>88</v>
      </c>
      <c r="T14" s="432">
        <v>50</v>
      </c>
      <c r="U14" s="431">
        <f t="shared" si="5"/>
        <v>56.81818181818182</v>
      </c>
      <c r="V14" s="432">
        <v>80</v>
      </c>
      <c r="W14" s="432">
        <v>47</v>
      </c>
      <c r="X14" s="431">
        <f t="shared" si="6"/>
        <v>58.75</v>
      </c>
      <c r="Y14" s="395"/>
      <c r="Z14" s="398"/>
    </row>
    <row r="15" spans="1:28" s="365" customFormat="1" ht="18" customHeight="1">
      <c r="A15" s="434" t="s">
        <v>27</v>
      </c>
      <c r="B15" s="360">
        <v>344</v>
      </c>
      <c r="C15" s="360">
        <v>435</v>
      </c>
      <c r="D15" s="362">
        <v>335</v>
      </c>
      <c r="E15" s="431">
        <f t="shared" si="1"/>
        <v>77.011494252873561</v>
      </c>
      <c r="F15" s="360">
        <v>123</v>
      </c>
      <c r="G15" s="362">
        <v>83</v>
      </c>
      <c r="H15" s="431">
        <f t="shared" si="0"/>
        <v>67.479674796747972</v>
      </c>
      <c r="I15" s="360">
        <v>17</v>
      </c>
      <c r="J15" s="362">
        <v>11</v>
      </c>
      <c r="K15" s="431">
        <f t="shared" si="2"/>
        <v>64.705882352941174</v>
      </c>
      <c r="L15" s="360">
        <v>26</v>
      </c>
      <c r="M15" s="362">
        <v>12</v>
      </c>
      <c r="N15" s="431">
        <f t="shared" si="3"/>
        <v>46.153846153846153</v>
      </c>
      <c r="O15" s="360">
        <v>366</v>
      </c>
      <c r="P15" s="432">
        <v>214</v>
      </c>
      <c r="Q15" s="431">
        <f t="shared" si="4"/>
        <v>58.469945355191257</v>
      </c>
      <c r="R15" s="432">
        <v>99</v>
      </c>
      <c r="S15" s="433">
        <v>130</v>
      </c>
      <c r="T15" s="432">
        <v>98</v>
      </c>
      <c r="U15" s="431">
        <f t="shared" si="5"/>
        <v>75.384615384615387</v>
      </c>
      <c r="V15" s="432">
        <v>103</v>
      </c>
      <c r="W15" s="432">
        <v>74</v>
      </c>
      <c r="X15" s="431">
        <f t="shared" si="6"/>
        <v>71.844660194174764</v>
      </c>
      <c r="Y15" s="395"/>
      <c r="Z15" s="398"/>
    </row>
    <row r="16" spans="1:28" s="365" customFormat="1" ht="18" customHeight="1">
      <c r="A16" s="434" t="s">
        <v>28</v>
      </c>
      <c r="B16" s="360">
        <v>415</v>
      </c>
      <c r="C16" s="360">
        <v>451</v>
      </c>
      <c r="D16" s="362">
        <v>399</v>
      </c>
      <c r="E16" s="431">
        <f t="shared" si="1"/>
        <v>88.470066518847005</v>
      </c>
      <c r="F16" s="360">
        <v>60</v>
      </c>
      <c r="G16" s="362">
        <v>30</v>
      </c>
      <c r="H16" s="431">
        <f t="shared" si="0"/>
        <v>50</v>
      </c>
      <c r="I16" s="360">
        <v>19</v>
      </c>
      <c r="J16" s="362">
        <v>16</v>
      </c>
      <c r="K16" s="431">
        <f t="shared" si="2"/>
        <v>84.210526315789465</v>
      </c>
      <c r="L16" s="360">
        <v>41</v>
      </c>
      <c r="M16" s="362">
        <v>32</v>
      </c>
      <c r="N16" s="431">
        <f t="shared" si="3"/>
        <v>78.048780487804876</v>
      </c>
      <c r="O16" s="360">
        <v>372</v>
      </c>
      <c r="P16" s="432">
        <v>337</v>
      </c>
      <c r="Q16" s="431">
        <f t="shared" si="4"/>
        <v>90.591397849462368</v>
      </c>
      <c r="R16" s="432">
        <v>179</v>
      </c>
      <c r="S16" s="433">
        <v>149</v>
      </c>
      <c r="T16" s="432">
        <v>177</v>
      </c>
      <c r="U16" s="431">
        <f t="shared" si="5"/>
        <v>118.79194630872483</v>
      </c>
      <c r="V16" s="432">
        <v>81</v>
      </c>
      <c r="W16" s="432">
        <v>119</v>
      </c>
      <c r="X16" s="431">
        <f t="shared" si="6"/>
        <v>146.9135802469136</v>
      </c>
      <c r="Y16" s="395"/>
      <c r="Z16" s="398"/>
    </row>
    <row r="17" spans="1:26" s="365" customFormat="1" ht="18" customHeight="1">
      <c r="A17" s="434" t="s">
        <v>29</v>
      </c>
      <c r="B17" s="360">
        <v>50</v>
      </c>
      <c r="C17" s="360">
        <v>52</v>
      </c>
      <c r="D17" s="362">
        <v>50</v>
      </c>
      <c r="E17" s="431">
        <f t="shared" si="1"/>
        <v>96.15384615384616</v>
      </c>
      <c r="F17" s="360">
        <v>20</v>
      </c>
      <c r="G17" s="362">
        <v>10</v>
      </c>
      <c r="H17" s="431">
        <f t="shared" si="0"/>
        <v>50</v>
      </c>
      <c r="I17" s="360">
        <v>3</v>
      </c>
      <c r="J17" s="362">
        <v>3</v>
      </c>
      <c r="K17" s="431">
        <f t="shared" si="2"/>
        <v>100</v>
      </c>
      <c r="L17" s="360">
        <v>12</v>
      </c>
      <c r="M17" s="362">
        <v>0</v>
      </c>
      <c r="N17" s="431">
        <f t="shared" si="3"/>
        <v>0</v>
      </c>
      <c r="O17" s="360">
        <v>47</v>
      </c>
      <c r="P17" s="432">
        <v>38</v>
      </c>
      <c r="Q17" s="431">
        <f t="shared" si="4"/>
        <v>80.851063829787222</v>
      </c>
      <c r="R17" s="432">
        <v>14</v>
      </c>
      <c r="S17" s="433">
        <v>16</v>
      </c>
      <c r="T17" s="432">
        <v>14</v>
      </c>
      <c r="U17" s="431">
        <f t="shared" si="5"/>
        <v>87.5</v>
      </c>
      <c r="V17" s="432">
        <v>15</v>
      </c>
      <c r="W17" s="432">
        <v>14</v>
      </c>
      <c r="X17" s="431">
        <f t="shared" si="6"/>
        <v>93.333333333333329</v>
      </c>
      <c r="Y17" s="395"/>
      <c r="Z17" s="398"/>
    </row>
    <row r="18" spans="1:26" s="365" customFormat="1" ht="18" customHeight="1">
      <c r="A18" s="434" t="s">
        <v>30</v>
      </c>
      <c r="B18" s="360">
        <v>421</v>
      </c>
      <c r="C18" s="360">
        <v>501</v>
      </c>
      <c r="D18" s="362">
        <v>418</v>
      </c>
      <c r="E18" s="431">
        <f t="shared" si="1"/>
        <v>83.433133732534927</v>
      </c>
      <c r="F18" s="360">
        <v>100</v>
      </c>
      <c r="G18" s="362">
        <v>60</v>
      </c>
      <c r="H18" s="431">
        <f t="shared" si="0"/>
        <v>60</v>
      </c>
      <c r="I18" s="360">
        <v>7</v>
      </c>
      <c r="J18" s="362">
        <v>14</v>
      </c>
      <c r="K18" s="431" t="s">
        <v>141</v>
      </c>
      <c r="L18" s="360">
        <v>12</v>
      </c>
      <c r="M18" s="362">
        <v>5</v>
      </c>
      <c r="N18" s="431">
        <f t="shared" si="3"/>
        <v>41.666666666666671</v>
      </c>
      <c r="O18" s="360">
        <v>454</v>
      </c>
      <c r="P18" s="432">
        <v>338</v>
      </c>
      <c r="Q18" s="431">
        <f t="shared" si="4"/>
        <v>74.449339207048453</v>
      </c>
      <c r="R18" s="432">
        <v>145</v>
      </c>
      <c r="S18" s="433">
        <v>177</v>
      </c>
      <c r="T18" s="432">
        <v>145</v>
      </c>
      <c r="U18" s="431">
        <f t="shared" si="5"/>
        <v>81.920903954802256</v>
      </c>
      <c r="V18" s="432">
        <v>148</v>
      </c>
      <c r="W18" s="432">
        <v>112</v>
      </c>
      <c r="X18" s="431">
        <f t="shared" si="6"/>
        <v>75.675675675675677</v>
      </c>
      <c r="Y18" s="395"/>
      <c r="Z18" s="398"/>
    </row>
    <row r="19" spans="1:26" s="365" customFormat="1" ht="18" customHeight="1">
      <c r="A19" s="434" t="s">
        <v>31</v>
      </c>
      <c r="B19" s="360">
        <v>65</v>
      </c>
      <c r="C19" s="360">
        <v>117</v>
      </c>
      <c r="D19" s="362">
        <v>65</v>
      </c>
      <c r="E19" s="431">
        <f t="shared" si="1"/>
        <v>55.555555555555557</v>
      </c>
      <c r="F19" s="360">
        <v>20</v>
      </c>
      <c r="G19" s="362">
        <v>7</v>
      </c>
      <c r="H19" s="431">
        <f t="shared" si="0"/>
        <v>35</v>
      </c>
      <c r="I19" s="360">
        <v>1</v>
      </c>
      <c r="J19" s="362">
        <v>2</v>
      </c>
      <c r="K19" s="431" t="s">
        <v>141</v>
      </c>
      <c r="L19" s="360">
        <v>4</v>
      </c>
      <c r="M19" s="362">
        <v>2</v>
      </c>
      <c r="N19" s="431">
        <f t="shared" si="3"/>
        <v>50</v>
      </c>
      <c r="O19" s="360">
        <v>111</v>
      </c>
      <c r="P19" s="432">
        <v>61</v>
      </c>
      <c r="Q19" s="431">
        <f t="shared" si="4"/>
        <v>54.954954954954957</v>
      </c>
      <c r="R19" s="432">
        <v>20</v>
      </c>
      <c r="S19" s="433">
        <v>37</v>
      </c>
      <c r="T19" s="432">
        <v>20</v>
      </c>
      <c r="U19" s="431">
        <f t="shared" si="5"/>
        <v>54.054054054054056</v>
      </c>
      <c r="V19" s="432">
        <v>34</v>
      </c>
      <c r="W19" s="432">
        <v>19</v>
      </c>
      <c r="X19" s="431">
        <f t="shared" si="6"/>
        <v>55.882352941176471</v>
      </c>
      <c r="Y19" s="395"/>
      <c r="Z19" s="398"/>
    </row>
    <row r="20" spans="1:26" s="365" customFormat="1" ht="18" customHeight="1">
      <c r="A20" s="434" t="s">
        <v>32</v>
      </c>
      <c r="B20" s="360">
        <v>233</v>
      </c>
      <c r="C20" s="360">
        <v>287</v>
      </c>
      <c r="D20" s="362">
        <v>229</v>
      </c>
      <c r="E20" s="431">
        <f t="shared" si="1"/>
        <v>79.79094076655052</v>
      </c>
      <c r="F20" s="360">
        <v>63</v>
      </c>
      <c r="G20" s="362">
        <v>50</v>
      </c>
      <c r="H20" s="431">
        <f t="shared" si="0"/>
        <v>79.365079365079367</v>
      </c>
      <c r="I20" s="360">
        <v>6</v>
      </c>
      <c r="J20" s="362">
        <v>2</v>
      </c>
      <c r="K20" s="431">
        <f t="shared" si="2"/>
        <v>33.333333333333329</v>
      </c>
      <c r="L20" s="360">
        <v>21</v>
      </c>
      <c r="M20" s="362">
        <v>3</v>
      </c>
      <c r="N20" s="431">
        <f t="shared" si="3"/>
        <v>14.285714285714285</v>
      </c>
      <c r="O20" s="360">
        <v>263</v>
      </c>
      <c r="P20" s="432">
        <v>203</v>
      </c>
      <c r="Q20" s="431">
        <f t="shared" si="4"/>
        <v>77.186311787072242</v>
      </c>
      <c r="R20" s="432">
        <v>72</v>
      </c>
      <c r="S20" s="433">
        <v>104</v>
      </c>
      <c r="T20" s="432">
        <v>72</v>
      </c>
      <c r="U20" s="431">
        <f t="shared" si="5"/>
        <v>69.230769230769226</v>
      </c>
      <c r="V20" s="432">
        <v>88</v>
      </c>
      <c r="W20" s="432">
        <v>62</v>
      </c>
      <c r="X20" s="431">
        <f t="shared" si="6"/>
        <v>70.454545454545453</v>
      </c>
      <c r="Y20" s="395"/>
      <c r="Z20" s="398"/>
    </row>
    <row r="21" spans="1:26" s="365" customFormat="1" ht="18" customHeight="1">
      <c r="A21" s="434" t="s">
        <v>33</v>
      </c>
      <c r="B21" s="360">
        <v>284</v>
      </c>
      <c r="C21" s="360">
        <v>448</v>
      </c>
      <c r="D21" s="362">
        <v>279</v>
      </c>
      <c r="E21" s="431">
        <f t="shared" si="1"/>
        <v>62.276785714285708</v>
      </c>
      <c r="F21" s="360">
        <v>163</v>
      </c>
      <c r="G21" s="362">
        <v>84</v>
      </c>
      <c r="H21" s="431">
        <f t="shared" si="0"/>
        <v>51.533742331288344</v>
      </c>
      <c r="I21" s="360">
        <v>15</v>
      </c>
      <c r="J21" s="362">
        <v>12</v>
      </c>
      <c r="K21" s="431">
        <f t="shared" si="2"/>
        <v>80</v>
      </c>
      <c r="L21" s="360">
        <v>11</v>
      </c>
      <c r="M21" s="362">
        <v>0</v>
      </c>
      <c r="N21" s="431">
        <f t="shared" si="3"/>
        <v>0</v>
      </c>
      <c r="O21" s="360">
        <v>394</v>
      </c>
      <c r="P21" s="432">
        <v>247</v>
      </c>
      <c r="Q21" s="431">
        <f t="shared" si="4"/>
        <v>62.690355329949242</v>
      </c>
      <c r="R21" s="432">
        <v>75</v>
      </c>
      <c r="S21" s="433">
        <v>118</v>
      </c>
      <c r="T21" s="432">
        <v>75</v>
      </c>
      <c r="U21" s="431">
        <f t="shared" si="5"/>
        <v>63.559322033898304</v>
      </c>
      <c r="V21" s="432">
        <v>100</v>
      </c>
      <c r="W21" s="432">
        <v>63</v>
      </c>
      <c r="X21" s="431">
        <f t="shared" si="6"/>
        <v>63</v>
      </c>
      <c r="Y21" s="395"/>
      <c r="Z21" s="398"/>
    </row>
    <row r="22" spans="1:26" s="365" customFormat="1" ht="18" customHeight="1">
      <c r="A22" s="434" t="s">
        <v>34</v>
      </c>
      <c r="B22" s="360">
        <v>208</v>
      </c>
      <c r="C22" s="360">
        <v>352</v>
      </c>
      <c r="D22" s="362">
        <v>201</v>
      </c>
      <c r="E22" s="431">
        <f t="shared" si="1"/>
        <v>57.102272727272727</v>
      </c>
      <c r="F22" s="360">
        <v>109</v>
      </c>
      <c r="G22" s="362">
        <v>49</v>
      </c>
      <c r="H22" s="431">
        <f t="shared" si="0"/>
        <v>44.954128440366972</v>
      </c>
      <c r="I22" s="360">
        <v>20</v>
      </c>
      <c r="J22" s="362">
        <v>5</v>
      </c>
      <c r="K22" s="431">
        <f t="shared" si="2"/>
        <v>25</v>
      </c>
      <c r="L22" s="360">
        <v>53</v>
      </c>
      <c r="M22" s="362">
        <v>41</v>
      </c>
      <c r="N22" s="431">
        <f t="shared" si="3"/>
        <v>77.358490566037744</v>
      </c>
      <c r="O22" s="360">
        <v>317</v>
      </c>
      <c r="P22" s="432">
        <v>163</v>
      </c>
      <c r="Q22" s="431">
        <f t="shared" si="4"/>
        <v>51.419558359621455</v>
      </c>
      <c r="R22" s="432">
        <v>48</v>
      </c>
      <c r="S22" s="433">
        <v>82</v>
      </c>
      <c r="T22" s="432">
        <v>48</v>
      </c>
      <c r="U22" s="431">
        <f t="shared" si="5"/>
        <v>58.536585365853654</v>
      </c>
      <c r="V22" s="432">
        <v>66</v>
      </c>
      <c r="W22" s="432">
        <v>42</v>
      </c>
      <c r="X22" s="431">
        <f t="shared" si="6"/>
        <v>63.636363636363633</v>
      </c>
      <c r="Y22" s="395"/>
      <c r="Z22" s="398"/>
    </row>
    <row r="23" spans="1:26" s="365" customFormat="1" ht="18" customHeight="1">
      <c r="A23" s="434" t="s">
        <v>35</v>
      </c>
      <c r="B23" s="360">
        <v>243</v>
      </c>
      <c r="C23" s="360">
        <v>261</v>
      </c>
      <c r="D23" s="362">
        <v>233</v>
      </c>
      <c r="E23" s="431">
        <f t="shared" si="1"/>
        <v>89.272030651340998</v>
      </c>
      <c r="F23" s="360">
        <v>37</v>
      </c>
      <c r="G23" s="362">
        <v>22</v>
      </c>
      <c r="H23" s="431">
        <f t="shared" si="0"/>
        <v>59.45945945945946</v>
      </c>
      <c r="I23" s="360">
        <v>10</v>
      </c>
      <c r="J23" s="362">
        <v>6</v>
      </c>
      <c r="K23" s="431">
        <f t="shared" si="2"/>
        <v>60</v>
      </c>
      <c r="L23" s="360">
        <v>12</v>
      </c>
      <c r="M23" s="362">
        <v>6</v>
      </c>
      <c r="N23" s="431">
        <f t="shared" si="3"/>
        <v>50</v>
      </c>
      <c r="O23" s="360">
        <v>242</v>
      </c>
      <c r="P23" s="432">
        <v>188</v>
      </c>
      <c r="Q23" s="431">
        <f t="shared" si="4"/>
        <v>77.685950413223139</v>
      </c>
      <c r="R23" s="432">
        <v>85</v>
      </c>
      <c r="S23" s="433">
        <v>92</v>
      </c>
      <c r="T23" s="432">
        <v>84</v>
      </c>
      <c r="U23" s="431">
        <f t="shared" si="5"/>
        <v>91.304347826086953</v>
      </c>
      <c r="V23" s="432">
        <v>79</v>
      </c>
      <c r="W23" s="432">
        <v>75</v>
      </c>
      <c r="X23" s="431">
        <f t="shared" si="6"/>
        <v>94.936708860759495</v>
      </c>
      <c r="Y23" s="395"/>
      <c r="Z23" s="398"/>
    </row>
    <row r="24" spans="1:26" s="365" customFormat="1" ht="18" customHeight="1">
      <c r="A24" s="434" t="s">
        <v>36</v>
      </c>
      <c r="B24" s="360">
        <v>124</v>
      </c>
      <c r="C24" s="360">
        <v>225</v>
      </c>
      <c r="D24" s="362">
        <v>119</v>
      </c>
      <c r="E24" s="431">
        <f t="shared" si="1"/>
        <v>52.888888888888886</v>
      </c>
      <c r="F24" s="360">
        <v>82</v>
      </c>
      <c r="G24" s="362">
        <v>27</v>
      </c>
      <c r="H24" s="431">
        <f t="shared" si="0"/>
        <v>32.926829268292686</v>
      </c>
      <c r="I24" s="360">
        <v>22</v>
      </c>
      <c r="J24" s="362">
        <v>4</v>
      </c>
      <c r="K24" s="431">
        <f t="shared" si="2"/>
        <v>18.181818181818183</v>
      </c>
      <c r="L24" s="360">
        <v>50</v>
      </c>
      <c r="M24" s="362">
        <v>3</v>
      </c>
      <c r="N24" s="431">
        <f t="shared" si="3"/>
        <v>6</v>
      </c>
      <c r="O24" s="360">
        <v>194</v>
      </c>
      <c r="P24" s="432">
        <v>101</v>
      </c>
      <c r="Q24" s="431">
        <f t="shared" si="4"/>
        <v>52.0618556701031</v>
      </c>
      <c r="R24" s="432">
        <v>37</v>
      </c>
      <c r="S24" s="433">
        <v>69</v>
      </c>
      <c r="T24" s="432">
        <v>37</v>
      </c>
      <c r="U24" s="431">
        <f t="shared" si="5"/>
        <v>53.623188405797109</v>
      </c>
      <c r="V24" s="432">
        <v>62</v>
      </c>
      <c r="W24" s="432">
        <v>32</v>
      </c>
      <c r="X24" s="431">
        <f t="shared" si="6"/>
        <v>51.612903225806448</v>
      </c>
      <c r="Y24" s="395"/>
      <c r="Z24" s="398"/>
    </row>
    <row r="25" spans="1:26" s="365" customFormat="1" ht="18" customHeight="1">
      <c r="A25" s="434" t="s">
        <v>37</v>
      </c>
      <c r="B25" s="360">
        <v>130</v>
      </c>
      <c r="C25" s="360">
        <v>223</v>
      </c>
      <c r="D25" s="362">
        <v>128</v>
      </c>
      <c r="E25" s="431">
        <f t="shared" si="1"/>
        <v>57.399103139013455</v>
      </c>
      <c r="F25" s="360">
        <v>66</v>
      </c>
      <c r="G25" s="362">
        <v>20</v>
      </c>
      <c r="H25" s="431">
        <f t="shared" si="0"/>
        <v>30.303030303030305</v>
      </c>
      <c r="I25" s="360">
        <v>14</v>
      </c>
      <c r="J25" s="362">
        <v>4</v>
      </c>
      <c r="K25" s="431">
        <f t="shared" si="2"/>
        <v>28.571428571428569</v>
      </c>
      <c r="L25" s="360">
        <v>19</v>
      </c>
      <c r="M25" s="362">
        <v>4</v>
      </c>
      <c r="N25" s="431">
        <f t="shared" si="3"/>
        <v>21.052631578947366</v>
      </c>
      <c r="O25" s="360">
        <v>198</v>
      </c>
      <c r="P25" s="432">
        <v>114</v>
      </c>
      <c r="Q25" s="431">
        <f t="shared" si="4"/>
        <v>57.575757575757578</v>
      </c>
      <c r="R25" s="432">
        <v>44</v>
      </c>
      <c r="S25" s="433">
        <v>66</v>
      </c>
      <c r="T25" s="432">
        <v>44</v>
      </c>
      <c r="U25" s="431">
        <f t="shared" si="5"/>
        <v>66.666666666666657</v>
      </c>
      <c r="V25" s="432">
        <v>55</v>
      </c>
      <c r="W25" s="432">
        <v>36</v>
      </c>
      <c r="X25" s="431">
        <f t="shared" si="6"/>
        <v>65.454545454545453</v>
      </c>
      <c r="Y25" s="395"/>
      <c r="Z25" s="398"/>
    </row>
    <row r="26" spans="1:26" s="365" customFormat="1" ht="18" customHeight="1">
      <c r="A26" s="435" t="s">
        <v>38</v>
      </c>
      <c r="B26" s="400">
        <v>131</v>
      </c>
      <c r="C26" s="400">
        <v>172</v>
      </c>
      <c r="D26" s="402">
        <v>128</v>
      </c>
      <c r="E26" s="436">
        <f t="shared" si="1"/>
        <v>74.418604651162795</v>
      </c>
      <c r="F26" s="400">
        <v>28</v>
      </c>
      <c r="G26" s="402">
        <v>19</v>
      </c>
      <c r="H26" s="431">
        <f t="shared" si="0"/>
        <v>67.857142857142861</v>
      </c>
      <c r="I26" s="400">
        <v>8</v>
      </c>
      <c r="J26" s="402">
        <v>6</v>
      </c>
      <c r="K26" s="431">
        <f t="shared" si="2"/>
        <v>75</v>
      </c>
      <c r="L26" s="400">
        <v>27</v>
      </c>
      <c r="M26" s="402">
        <v>11</v>
      </c>
      <c r="N26" s="431">
        <f t="shared" si="3"/>
        <v>40.74074074074074</v>
      </c>
      <c r="O26" s="400">
        <v>152</v>
      </c>
      <c r="P26" s="437">
        <v>102</v>
      </c>
      <c r="Q26" s="436">
        <f t="shared" si="4"/>
        <v>67.10526315789474</v>
      </c>
      <c r="R26" s="437">
        <v>48</v>
      </c>
      <c r="S26" s="438">
        <v>55</v>
      </c>
      <c r="T26" s="437">
        <v>48</v>
      </c>
      <c r="U26" s="436">
        <f t="shared" si="5"/>
        <v>87.272727272727266</v>
      </c>
      <c r="V26" s="437">
        <v>50</v>
      </c>
      <c r="W26" s="437">
        <v>39</v>
      </c>
      <c r="X26" s="436">
        <f t="shared" si="6"/>
        <v>78</v>
      </c>
      <c r="Y26" s="395"/>
      <c r="Z26" s="398"/>
    </row>
    <row r="27" spans="1:26" s="367" customFormat="1" ht="18" customHeight="1">
      <c r="A27" s="434" t="s">
        <v>39</v>
      </c>
      <c r="B27" s="360">
        <v>115</v>
      </c>
      <c r="C27" s="360">
        <v>159</v>
      </c>
      <c r="D27" s="362">
        <v>114</v>
      </c>
      <c r="E27" s="431">
        <f t="shared" si="1"/>
        <v>71.698113207547166</v>
      </c>
      <c r="F27" s="360">
        <v>49</v>
      </c>
      <c r="G27" s="362">
        <v>23</v>
      </c>
      <c r="H27" s="431">
        <f t="shared" si="0"/>
        <v>46.938775510204081</v>
      </c>
      <c r="I27" s="360">
        <v>7</v>
      </c>
      <c r="J27" s="362">
        <v>2</v>
      </c>
      <c r="K27" s="431">
        <f t="shared" si="2"/>
        <v>28.571428571428569</v>
      </c>
      <c r="L27" s="360">
        <v>7</v>
      </c>
      <c r="M27" s="362">
        <v>7</v>
      </c>
      <c r="N27" s="431">
        <f t="shared" si="3"/>
        <v>100</v>
      </c>
      <c r="O27" s="360">
        <v>126</v>
      </c>
      <c r="P27" s="432">
        <v>89</v>
      </c>
      <c r="Q27" s="431">
        <f t="shared" si="4"/>
        <v>70.634920634920633</v>
      </c>
      <c r="R27" s="432">
        <v>41</v>
      </c>
      <c r="S27" s="433">
        <v>48</v>
      </c>
      <c r="T27" s="432">
        <v>41</v>
      </c>
      <c r="U27" s="431">
        <f t="shared" si="5"/>
        <v>85.416666666666657</v>
      </c>
      <c r="V27" s="432">
        <v>29</v>
      </c>
      <c r="W27" s="432">
        <v>23</v>
      </c>
      <c r="X27" s="436">
        <f t="shared" si="6"/>
        <v>79.310344827586206</v>
      </c>
      <c r="Y27" s="439"/>
      <c r="Z27" s="404"/>
    </row>
    <row r="28" spans="1:26">
      <c r="I28" s="375"/>
      <c r="J28" s="375"/>
      <c r="K28" s="375"/>
      <c r="L28" s="405" t="s">
        <v>179</v>
      </c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</row>
    <row r="29" spans="1:26" ht="30" customHeight="1">
      <c r="I29" s="375"/>
      <c r="J29" s="375"/>
      <c r="K29" s="375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</row>
    <row r="30" spans="1:26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441"/>
      <c r="T30" s="375"/>
      <c r="U30" s="375"/>
    </row>
    <row r="31" spans="1:26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441"/>
      <c r="T31" s="375"/>
      <c r="U31" s="375"/>
    </row>
    <row r="32" spans="1:26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441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441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441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441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441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441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441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441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441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441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441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441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441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441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441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441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441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441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441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441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441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441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441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441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441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441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441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441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441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441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441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441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441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441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441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441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441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441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441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441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441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441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441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441"/>
      <c r="T75" s="375"/>
      <c r="U75" s="375"/>
    </row>
    <row r="76" spans="9:21">
      <c r="R76" s="375"/>
    </row>
    <row r="77" spans="9:21">
      <c r="R77" s="375"/>
    </row>
    <row r="78" spans="9:21">
      <c r="R78" s="375"/>
    </row>
    <row r="79" spans="9:21">
      <c r="R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2">
    <mergeCell ref="V3:X3"/>
    <mergeCell ref="L28:X29"/>
    <mergeCell ref="B1:K1"/>
    <mergeCell ref="T2:U2"/>
    <mergeCell ref="V2:W2"/>
    <mergeCell ref="A3:A4"/>
    <mergeCell ref="C3:E3"/>
    <mergeCell ref="F3:H3"/>
    <mergeCell ref="I3:K3"/>
    <mergeCell ref="L3:N3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G8" sqref="G8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78" t="s">
        <v>198</v>
      </c>
      <c r="B1" s="378"/>
      <c r="C1" s="378"/>
      <c r="D1" s="378"/>
      <c r="E1" s="378"/>
    </row>
    <row r="2" spans="1:11" s="2" customFormat="1" ht="23.25" customHeight="1">
      <c r="A2" s="223" t="s">
        <v>0</v>
      </c>
      <c r="B2" s="225" t="s">
        <v>182</v>
      </c>
      <c r="C2" s="225" t="s">
        <v>199</v>
      </c>
      <c r="D2" s="406" t="s">
        <v>1</v>
      </c>
      <c r="E2" s="407"/>
    </row>
    <row r="3" spans="1:11" s="2" customFormat="1" ht="42" customHeight="1">
      <c r="A3" s="224"/>
      <c r="B3" s="226"/>
      <c r="C3" s="226"/>
      <c r="D3" s="3" t="s">
        <v>2</v>
      </c>
      <c r="E3" s="4" t="s">
        <v>40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185</v>
      </c>
      <c r="B5" s="19" t="s">
        <v>186</v>
      </c>
      <c r="C5" s="19">
        <v>1514</v>
      </c>
      <c r="D5" s="9" t="s">
        <v>186</v>
      </c>
      <c r="E5" s="20" t="s">
        <v>186</v>
      </c>
      <c r="K5" s="10"/>
    </row>
    <row r="6" spans="1:11" s="2" customFormat="1" ht="31.5" customHeight="1">
      <c r="A6" s="381" t="s">
        <v>187</v>
      </c>
      <c r="B6" s="19">
        <v>1764</v>
      </c>
      <c r="C6" s="19">
        <v>1433</v>
      </c>
      <c r="D6" s="9">
        <f t="shared" ref="D6:D10" si="0">C6/B6*100</f>
        <v>81.235827664399096</v>
      </c>
      <c r="E6" s="20">
        <f t="shared" ref="E6:E10" si="1">C6-B6</f>
        <v>-331</v>
      </c>
      <c r="K6" s="10"/>
    </row>
    <row r="7" spans="1:11" s="2" customFormat="1" ht="54.75" customHeight="1">
      <c r="A7" s="11" t="s">
        <v>188</v>
      </c>
      <c r="B7" s="19">
        <v>366</v>
      </c>
      <c r="C7" s="19">
        <v>246</v>
      </c>
      <c r="D7" s="9">
        <f t="shared" si="0"/>
        <v>67.213114754098356</v>
      </c>
      <c r="E7" s="20">
        <f t="shared" si="1"/>
        <v>-120</v>
      </c>
      <c r="K7" s="10"/>
    </row>
    <row r="8" spans="1:11" s="2" customFormat="1" ht="35.25" customHeight="1">
      <c r="A8" s="12" t="s">
        <v>200</v>
      </c>
      <c r="B8" s="382">
        <v>49</v>
      </c>
      <c r="C8" s="408">
        <v>47</v>
      </c>
      <c r="D8" s="9">
        <f t="shared" si="0"/>
        <v>95.918367346938766</v>
      </c>
      <c r="E8" s="20">
        <f t="shared" si="1"/>
        <v>-2</v>
      </c>
      <c r="K8" s="10"/>
    </row>
    <row r="9" spans="1:11" s="2" customFormat="1" ht="45.75" customHeight="1">
      <c r="A9" s="12" t="s">
        <v>77</v>
      </c>
      <c r="B9" s="408">
        <v>52</v>
      </c>
      <c r="C9" s="408">
        <v>35</v>
      </c>
      <c r="D9" s="9">
        <f t="shared" si="0"/>
        <v>67.307692307692307</v>
      </c>
      <c r="E9" s="20">
        <f t="shared" si="1"/>
        <v>-17</v>
      </c>
      <c r="K9" s="10"/>
    </row>
    <row r="10" spans="1:11" s="2" customFormat="1" ht="55.5" customHeight="1">
      <c r="A10" s="12" t="s">
        <v>78</v>
      </c>
      <c r="B10" s="19">
        <v>1630</v>
      </c>
      <c r="C10" s="19">
        <v>1269</v>
      </c>
      <c r="D10" s="9">
        <f t="shared" si="0"/>
        <v>77.852760736196316</v>
      </c>
      <c r="E10" s="20">
        <f t="shared" si="1"/>
        <v>-361</v>
      </c>
      <c r="K10" s="10"/>
    </row>
    <row r="11" spans="1:11" s="2" customFormat="1" ht="12.75" customHeight="1">
      <c r="A11" s="229" t="s">
        <v>9</v>
      </c>
      <c r="B11" s="230"/>
      <c r="C11" s="230"/>
      <c r="D11" s="230"/>
      <c r="E11" s="230"/>
      <c r="K11" s="10"/>
    </row>
    <row r="12" spans="1:11" s="2" customFormat="1" ht="15" customHeight="1">
      <c r="A12" s="231"/>
      <c r="B12" s="232"/>
      <c r="C12" s="232"/>
      <c r="D12" s="232"/>
      <c r="E12" s="232"/>
      <c r="K12" s="10"/>
    </row>
    <row r="13" spans="1:11" s="2" customFormat="1" ht="20.25" customHeight="1">
      <c r="A13" s="223" t="s">
        <v>0</v>
      </c>
      <c r="B13" s="233" t="s">
        <v>190</v>
      </c>
      <c r="C13" s="233" t="s">
        <v>191</v>
      </c>
      <c r="D13" s="406" t="s">
        <v>1</v>
      </c>
      <c r="E13" s="407"/>
      <c r="K13" s="10"/>
    </row>
    <row r="14" spans="1:11" ht="35.25" customHeight="1">
      <c r="A14" s="224"/>
      <c r="B14" s="233"/>
      <c r="C14" s="233"/>
      <c r="D14" s="3" t="s">
        <v>2</v>
      </c>
      <c r="E14" s="4" t="s">
        <v>10</v>
      </c>
      <c r="K14" s="10"/>
    </row>
    <row r="15" spans="1:11" ht="24" customHeight="1">
      <c r="A15" s="8" t="s">
        <v>185</v>
      </c>
      <c r="B15" s="409" t="s">
        <v>201</v>
      </c>
      <c r="C15" s="410">
        <v>517</v>
      </c>
      <c r="D15" s="198" t="s">
        <v>194</v>
      </c>
      <c r="E15" s="411" t="s">
        <v>194</v>
      </c>
      <c r="K15" s="10"/>
    </row>
    <row r="16" spans="1:11" ht="25.5" customHeight="1">
      <c r="A16" s="384" t="s">
        <v>202</v>
      </c>
      <c r="B16" s="410">
        <v>581</v>
      </c>
      <c r="C16" s="410">
        <v>506</v>
      </c>
      <c r="D16" s="198">
        <f t="shared" ref="D16:D17" si="2">C16/B16*100</f>
        <v>87.091222030981058</v>
      </c>
      <c r="E16" s="21">
        <f t="shared" ref="E16:E17" si="3">C16-B16</f>
        <v>-75</v>
      </c>
      <c r="K16" s="10"/>
    </row>
    <row r="17" spans="1:11" ht="33.75" customHeight="1">
      <c r="A17" s="13" t="s">
        <v>79</v>
      </c>
      <c r="B17" s="410">
        <v>501</v>
      </c>
      <c r="C17" s="410">
        <v>448</v>
      </c>
      <c r="D17" s="198">
        <f t="shared" si="2"/>
        <v>89.421157684630742</v>
      </c>
      <c r="E17" s="21">
        <f t="shared" si="3"/>
        <v>-53</v>
      </c>
      <c r="K17" s="10"/>
    </row>
    <row r="18" spans="1:11" ht="41.25" customHeight="1">
      <c r="A18" s="385" t="s">
        <v>179</v>
      </c>
      <c r="B18" s="385"/>
      <c r="C18" s="385"/>
      <c r="D18" s="385"/>
      <c r="E18" s="385"/>
    </row>
    <row r="21" spans="1:11">
      <c r="A21" s="412"/>
    </row>
  </sheetData>
  <mergeCells count="11">
    <mergeCell ref="A13:A14"/>
    <mergeCell ref="B13:B14"/>
    <mergeCell ref="C13:C14"/>
    <mergeCell ref="D13:E13"/>
    <mergeCell ref="A18:E18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topLeftCell="A4" zoomScale="90" zoomScaleNormal="90" zoomScaleSheetLayoutView="90" workbookViewId="0">
      <selection activeCell="J18" sqref="J18"/>
    </sheetView>
  </sheetViews>
  <sheetFormatPr defaultColWidth="9.109375" defaultRowHeight="13.8"/>
  <cols>
    <col min="1" max="1" width="30.44140625" style="374" customWidth="1"/>
    <col min="2" max="2" width="14.109375" style="374" customWidth="1"/>
    <col min="3" max="11" width="8.6640625" style="374" customWidth="1"/>
    <col min="12" max="13" width="9.44140625" style="374" customWidth="1"/>
    <col min="14" max="14" width="8.5546875" style="374" customWidth="1"/>
    <col min="15" max="16" width="9.44140625" style="374" customWidth="1"/>
    <col min="17" max="17" width="8.5546875" style="374" customWidth="1"/>
    <col min="18" max="18" width="14.88671875" style="374" customWidth="1"/>
    <col min="19" max="19" width="8.6640625" style="374" customWidth="1"/>
    <col min="20" max="20" width="8.88671875" style="374" customWidth="1"/>
    <col min="21" max="21" width="8.5546875" style="374" customWidth="1"/>
    <col min="22" max="16384" width="9.109375" style="374"/>
  </cols>
  <sheetData>
    <row r="1" spans="1:26" s="328" customFormat="1" ht="43.5" customHeight="1">
      <c r="A1" s="388" t="s">
        <v>107</v>
      </c>
      <c r="B1" s="389" t="s">
        <v>195</v>
      </c>
      <c r="C1" s="389"/>
      <c r="D1" s="389"/>
      <c r="E1" s="389"/>
      <c r="F1" s="389"/>
      <c r="G1" s="389"/>
      <c r="H1" s="389"/>
      <c r="I1" s="389"/>
      <c r="J1" s="389"/>
      <c r="K1" s="389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26" s="334" customFormat="1" ht="14.25" customHeight="1">
      <c r="A2" s="329"/>
      <c r="B2" s="329"/>
      <c r="C2" s="329"/>
      <c r="D2" s="329"/>
      <c r="E2" s="329"/>
      <c r="F2" s="329"/>
      <c r="G2" s="330"/>
      <c r="H2" s="329"/>
      <c r="I2" s="329"/>
      <c r="J2" s="330"/>
      <c r="L2" s="329"/>
      <c r="M2" s="330"/>
      <c r="N2" s="329"/>
      <c r="O2" s="332"/>
      <c r="P2" s="333"/>
      <c r="Q2" s="332"/>
      <c r="R2" s="332"/>
      <c r="T2" s="333"/>
      <c r="U2" s="331"/>
      <c r="V2" s="331"/>
      <c r="W2" s="335"/>
      <c r="X2" s="331" t="s">
        <v>13</v>
      </c>
    </row>
    <row r="3" spans="1:26" s="343" customFormat="1" ht="74.25" customHeight="1">
      <c r="A3" s="336"/>
      <c r="B3" s="337" t="s">
        <v>109</v>
      </c>
      <c r="C3" s="338" t="s">
        <v>17</v>
      </c>
      <c r="D3" s="338"/>
      <c r="E3" s="338"/>
      <c r="F3" s="338" t="s">
        <v>110</v>
      </c>
      <c r="G3" s="338"/>
      <c r="H3" s="338"/>
      <c r="I3" s="338" t="s">
        <v>111</v>
      </c>
      <c r="J3" s="338"/>
      <c r="K3" s="338"/>
      <c r="L3" s="338" t="s">
        <v>112</v>
      </c>
      <c r="M3" s="338"/>
      <c r="N3" s="338"/>
      <c r="O3" s="339" t="s">
        <v>14</v>
      </c>
      <c r="P3" s="340"/>
      <c r="Q3" s="341"/>
      <c r="R3" s="390" t="s">
        <v>113</v>
      </c>
      <c r="S3" s="339" t="s">
        <v>114</v>
      </c>
      <c r="T3" s="340"/>
      <c r="U3" s="341"/>
      <c r="V3" s="338" t="s">
        <v>115</v>
      </c>
      <c r="W3" s="338"/>
      <c r="X3" s="338"/>
    </row>
    <row r="4" spans="1:26" s="394" customFormat="1" ht="26.25" customHeight="1">
      <c r="A4" s="344"/>
      <c r="B4" s="347" t="s">
        <v>84</v>
      </c>
      <c r="C4" s="347" t="s">
        <v>18</v>
      </c>
      <c r="D4" s="347" t="s">
        <v>84</v>
      </c>
      <c r="E4" s="391" t="s">
        <v>2</v>
      </c>
      <c r="F4" s="347" t="s">
        <v>18</v>
      </c>
      <c r="G4" s="347" t="s">
        <v>84</v>
      </c>
      <c r="H4" s="391" t="s">
        <v>2</v>
      </c>
      <c r="I4" s="347" t="s">
        <v>18</v>
      </c>
      <c r="J4" s="347" t="s">
        <v>84</v>
      </c>
      <c r="K4" s="391" t="s">
        <v>2</v>
      </c>
      <c r="L4" s="347" t="s">
        <v>18</v>
      </c>
      <c r="M4" s="347" t="s">
        <v>84</v>
      </c>
      <c r="N4" s="391" t="s">
        <v>2</v>
      </c>
      <c r="O4" s="347" t="s">
        <v>18</v>
      </c>
      <c r="P4" s="347" t="s">
        <v>84</v>
      </c>
      <c r="Q4" s="391" t="s">
        <v>2</v>
      </c>
      <c r="R4" s="347" t="s">
        <v>84</v>
      </c>
      <c r="S4" s="392" t="s">
        <v>18</v>
      </c>
      <c r="T4" s="392" t="s">
        <v>84</v>
      </c>
      <c r="U4" s="393" t="s">
        <v>2</v>
      </c>
      <c r="V4" s="347" t="s">
        <v>18</v>
      </c>
      <c r="W4" s="347" t="s">
        <v>84</v>
      </c>
      <c r="X4" s="391" t="s">
        <v>2</v>
      </c>
    </row>
    <row r="5" spans="1:26" s="352" customFormat="1" ht="11.25" customHeight="1">
      <c r="A5" s="349" t="s">
        <v>3</v>
      </c>
      <c r="B5" s="350">
        <v>1</v>
      </c>
      <c r="C5" s="350">
        <v>2</v>
      </c>
      <c r="D5" s="350">
        <v>3</v>
      </c>
      <c r="E5" s="350">
        <v>4</v>
      </c>
      <c r="F5" s="350">
        <v>5</v>
      </c>
      <c r="G5" s="351">
        <v>6</v>
      </c>
      <c r="H5" s="350">
        <v>7</v>
      </c>
      <c r="I5" s="350">
        <v>8</v>
      </c>
      <c r="J5" s="351">
        <v>9</v>
      </c>
      <c r="K5" s="350">
        <v>10</v>
      </c>
      <c r="L5" s="350">
        <v>11</v>
      </c>
      <c r="M5" s="351">
        <v>12</v>
      </c>
      <c r="N5" s="350">
        <v>13</v>
      </c>
      <c r="O5" s="350">
        <v>14</v>
      </c>
      <c r="P5" s="351">
        <v>15</v>
      </c>
      <c r="Q5" s="350">
        <v>16</v>
      </c>
      <c r="R5" s="350">
        <v>17</v>
      </c>
      <c r="S5" s="350">
        <v>18</v>
      </c>
      <c r="T5" s="351">
        <v>19</v>
      </c>
      <c r="U5" s="350">
        <v>20</v>
      </c>
      <c r="V5" s="350">
        <v>21</v>
      </c>
      <c r="W5" s="351">
        <v>22</v>
      </c>
      <c r="X5" s="350">
        <v>23</v>
      </c>
    </row>
    <row r="6" spans="1:26" s="358" customFormat="1" ht="16.5" customHeight="1">
      <c r="A6" s="353" t="s">
        <v>16</v>
      </c>
      <c r="B6" s="355">
        <f>SUM(B7:B27)</f>
        <v>1514</v>
      </c>
      <c r="C6" s="355">
        <f>SUM(C7:C27)</f>
        <v>1764</v>
      </c>
      <c r="D6" s="355">
        <f>SUM(D7:D27)</f>
        <v>1433</v>
      </c>
      <c r="E6" s="356">
        <f>D6/C6*100</f>
        <v>81.235827664399096</v>
      </c>
      <c r="F6" s="355">
        <f>SUM(F7:F27)</f>
        <v>366</v>
      </c>
      <c r="G6" s="357">
        <f>SUM(G7:G27)</f>
        <v>246</v>
      </c>
      <c r="H6" s="356">
        <f>G6/F6*100</f>
        <v>67.213114754098356</v>
      </c>
      <c r="I6" s="355">
        <f>SUM(I7:I27)</f>
        <v>49</v>
      </c>
      <c r="J6" s="357">
        <f>SUM(J7:J27)</f>
        <v>47</v>
      </c>
      <c r="K6" s="356">
        <f>J6/I6*100</f>
        <v>95.918367346938766</v>
      </c>
      <c r="L6" s="355">
        <f>SUM(L7:L27)</f>
        <v>52</v>
      </c>
      <c r="M6" s="357">
        <f>SUM(M7:M27)</f>
        <v>35</v>
      </c>
      <c r="N6" s="356">
        <f>M6/L6*100</f>
        <v>67.307692307692307</v>
      </c>
      <c r="O6" s="355">
        <f>SUM(O7:O27)</f>
        <v>1630</v>
      </c>
      <c r="P6" s="357">
        <f>SUM(P7:P27)</f>
        <v>1269</v>
      </c>
      <c r="Q6" s="356">
        <f>P6/O6*100</f>
        <v>77.852760736196316</v>
      </c>
      <c r="R6" s="355">
        <f>SUM(R7:R27)</f>
        <v>517</v>
      </c>
      <c r="S6" s="355">
        <f>SUM(S7:S27)</f>
        <v>581</v>
      </c>
      <c r="T6" s="357">
        <f>SUM(T7:T27)</f>
        <v>501</v>
      </c>
      <c r="U6" s="356">
        <f>T6/S6*100</f>
        <v>86.230636833046475</v>
      </c>
      <c r="V6" s="355">
        <f>SUM(V7:V27)</f>
        <v>501</v>
      </c>
      <c r="W6" s="357">
        <f>SUM(W7:W27)</f>
        <v>448</v>
      </c>
      <c r="X6" s="356">
        <f>W6/V6*100</f>
        <v>89.421157684630742</v>
      </c>
      <c r="Y6" s="395"/>
    </row>
    <row r="7" spans="1:26" s="365" customFormat="1" ht="27" customHeight="1">
      <c r="A7" s="359" t="s">
        <v>19</v>
      </c>
      <c r="B7" s="360">
        <v>460</v>
      </c>
      <c r="C7" s="360">
        <v>519</v>
      </c>
      <c r="D7" s="361">
        <v>408</v>
      </c>
      <c r="E7" s="356">
        <f t="shared" ref="E7:E27" si="0">D7/C7*100</f>
        <v>78.612716763005778</v>
      </c>
      <c r="F7" s="360">
        <v>99</v>
      </c>
      <c r="G7" s="362">
        <v>67</v>
      </c>
      <c r="H7" s="356">
        <f t="shared" ref="H7:H27" si="1">G7/F7*100</f>
        <v>67.676767676767682</v>
      </c>
      <c r="I7" s="360">
        <v>16</v>
      </c>
      <c r="J7" s="362">
        <v>14</v>
      </c>
      <c r="K7" s="356">
        <f t="shared" ref="K7:K26" si="2">J7/I7*100</f>
        <v>87.5</v>
      </c>
      <c r="L7" s="396">
        <v>7</v>
      </c>
      <c r="M7" s="362">
        <v>17</v>
      </c>
      <c r="N7" s="356" t="s">
        <v>196</v>
      </c>
      <c r="O7" s="360">
        <v>494</v>
      </c>
      <c r="P7" s="362">
        <v>379</v>
      </c>
      <c r="Q7" s="356">
        <f t="shared" ref="Q7:Q27" si="3">P7/O7*100</f>
        <v>76.720647773279353</v>
      </c>
      <c r="R7" s="360">
        <v>164</v>
      </c>
      <c r="S7" s="360">
        <v>142</v>
      </c>
      <c r="T7" s="362">
        <v>153</v>
      </c>
      <c r="U7" s="356">
        <f t="shared" ref="U7:U27" si="4">T7/S7*100</f>
        <v>107.74647887323943</v>
      </c>
      <c r="V7" s="360">
        <v>124</v>
      </c>
      <c r="W7" s="362">
        <v>139</v>
      </c>
      <c r="X7" s="356">
        <f t="shared" ref="X7:X27" si="5">W7/V7*100</f>
        <v>112.09677419354837</v>
      </c>
      <c r="Y7" s="397"/>
      <c r="Z7" s="398"/>
    </row>
    <row r="8" spans="1:26" s="366" customFormat="1" ht="29.25" customHeight="1">
      <c r="A8" s="359" t="s">
        <v>20</v>
      </c>
      <c r="B8" s="360">
        <v>214</v>
      </c>
      <c r="C8" s="360">
        <v>274</v>
      </c>
      <c r="D8" s="361">
        <v>208</v>
      </c>
      <c r="E8" s="356">
        <f t="shared" si="0"/>
        <v>75.912408759124077</v>
      </c>
      <c r="F8" s="360">
        <v>42</v>
      </c>
      <c r="G8" s="362">
        <v>32</v>
      </c>
      <c r="H8" s="356">
        <f t="shared" si="1"/>
        <v>76.19047619047619</v>
      </c>
      <c r="I8" s="360">
        <v>3</v>
      </c>
      <c r="J8" s="362">
        <v>1</v>
      </c>
      <c r="K8" s="356">
        <f t="shared" si="2"/>
        <v>33.333333333333329</v>
      </c>
      <c r="L8" s="396">
        <v>6</v>
      </c>
      <c r="M8" s="362">
        <v>2</v>
      </c>
      <c r="N8" s="356">
        <f t="shared" ref="N8:N13" si="6">M8/L8*100</f>
        <v>33.333333333333329</v>
      </c>
      <c r="O8" s="360">
        <v>227</v>
      </c>
      <c r="P8" s="362">
        <v>180</v>
      </c>
      <c r="Q8" s="356">
        <f t="shared" si="3"/>
        <v>79.295154185022028</v>
      </c>
      <c r="R8" s="360">
        <v>88</v>
      </c>
      <c r="S8" s="360">
        <v>97</v>
      </c>
      <c r="T8" s="362">
        <v>88</v>
      </c>
      <c r="U8" s="356">
        <f t="shared" si="4"/>
        <v>90.721649484536087</v>
      </c>
      <c r="V8" s="360">
        <v>77</v>
      </c>
      <c r="W8" s="362">
        <v>80</v>
      </c>
      <c r="X8" s="356">
        <f t="shared" si="5"/>
        <v>103.89610389610388</v>
      </c>
      <c r="Y8" s="397"/>
      <c r="Z8" s="398"/>
    </row>
    <row r="9" spans="1:26" s="365" customFormat="1" ht="16.5" customHeight="1">
      <c r="A9" s="367" t="s">
        <v>21</v>
      </c>
      <c r="B9" s="360">
        <v>84</v>
      </c>
      <c r="C9" s="360">
        <v>127</v>
      </c>
      <c r="D9" s="361">
        <v>78</v>
      </c>
      <c r="E9" s="356">
        <f t="shared" si="0"/>
        <v>61.417322834645674</v>
      </c>
      <c r="F9" s="360">
        <v>31</v>
      </c>
      <c r="G9" s="362">
        <v>19</v>
      </c>
      <c r="H9" s="356">
        <f t="shared" si="1"/>
        <v>61.29032258064516</v>
      </c>
      <c r="I9" s="360">
        <v>4</v>
      </c>
      <c r="J9" s="362">
        <v>4</v>
      </c>
      <c r="K9" s="356">
        <f t="shared" si="2"/>
        <v>100</v>
      </c>
      <c r="L9" s="396">
        <v>0</v>
      </c>
      <c r="M9" s="362">
        <v>0</v>
      </c>
      <c r="N9" s="356">
        <v>0</v>
      </c>
      <c r="O9" s="360">
        <v>117</v>
      </c>
      <c r="P9" s="362">
        <v>70</v>
      </c>
      <c r="Q9" s="356">
        <f t="shared" si="3"/>
        <v>59.82905982905983</v>
      </c>
      <c r="R9" s="360">
        <v>22</v>
      </c>
      <c r="S9" s="360">
        <v>38</v>
      </c>
      <c r="T9" s="362">
        <v>21</v>
      </c>
      <c r="U9" s="356">
        <f t="shared" si="4"/>
        <v>55.26315789473685</v>
      </c>
      <c r="V9" s="360">
        <v>29</v>
      </c>
      <c r="W9" s="362">
        <v>17</v>
      </c>
      <c r="X9" s="356">
        <f t="shared" si="5"/>
        <v>58.620689655172406</v>
      </c>
      <c r="Y9" s="397"/>
      <c r="Z9" s="398"/>
    </row>
    <row r="10" spans="1:26" s="365" customFormat="1" ht="16.5" customHeight="1">
      <c r="A10" s="367" t="s">
        <v>22</v>
      </c>
      <c r="B10" s="360">
        <v>97</v>
      </c>
      <c r="C10" s="360">
        <v>106</v>
      </c>
      <c r="D10" s="361">
        <v>87</v>
      </c>
      <c r="E10" s="356">
        <f t="shared" si="0"/>
        <v>82.075471698113205</v>
      </c>
      <c r="F10" s="360">
        <v>21</v>
      </c>
      <c r="G10" s="362">
        <v>12</v>
      </c>
      <c r="H10" s="356">
        <f t="shared" si="1"/>
        <v>57.142857142857139</v>
      </c>
      <c r="I10" s="360">
        <v>4</v>
      </c>
      <c r="J10" s="362">
        <v>5</v>
      </c>
      <c r="K10" s="356">
        <f t="shared" si="2"/>
        <v>125</v>
      </c>
      <c r="L10" s="396">
        <v>9</v>
      </c>
      <c r="M10" s="362">
        <v>2</v>
      </c>
      <c r="N10" s="356">
        <f t="shared" si="6"/>
        <v>22.222222222222221</v>
      </c>
      <c r="O10" s="360">
        <v>103</v>
      </c>
      <c r="P10" s="362">
        <v>82</v>
      </c>
      <c r="Q10" s="356">
        <f t="shared" si="3"/>
        <v>79.611650485436897</v>
      </c>
      <c r="R10" s="360">
        <v>30</v>
      </c>
      <c r="S10" s="360">
        <v>37</v>
      </c>
      <c r="T10" s="362">
        <v>27</v>
      </c>
      <c r="U10" s="356">
        <f t="shared" si="4"/>
        <v>72.972972972972968</v>
      </c>
      <c r="V10" s="360">
        <v>30</v>
      </c>
      <c r="W10" s="362">
        <v>25</v>
      </c>
      <c r="X10" s="356">
        <f t="shared" si="5"/>
        <v>83.333333333333343</v>
      </c>
      <c r="Y10" s="397"/>
      <c r="Z10" s="398"/>
    </row>
    <row r="11" spans="1:26" s="365" customFormat="1" ht="16.5" customHeight="1">
      <c r="A11" s="367" t="s">
        <v>23</v>
      </c>
      <c r="B11" s="360">
        <v>28</v>
      </c>
      <c r="C11" s="360">
        <v>35</v>
      </c>
      <c r="D11" s="361">
        <v>26</v>
      </c>
      <c r="E11" s="356">
        <f t="shared" si="0"/>
        <v>74.285714285714292</v>
      </c>
      <c r="F11" s="360">
        <v>7</v>
      </c>
      <c r="G11" s="362">
        <v>4</v>
      </c>
      <c r="H11" s="356">
        <f t="shared" si="1"/>
        <v>57.142857142857139</v>
      </c>
      <c r="I11" s="360">
        <v>1</v>
      </c>
      <c r="J11" s="362">
        <v>0</v>
      </c>
      <c r="K11" s="356">
        <f t="shared" si="2"/>
        <v>0</v>
      </c>
      <c r="L11" s="396">
        <v>1</v>
      </c>
      <c r="M11" s="362">
        <v>2</v>
      </c>
      <c r="N11" s="356" t="s">
        <v>141</v>
      </c>
      <c r="O11" s="360">
        <v>35</v>
      </c>
      <c r="P11" s="362">
        <v>26</v>
      </c>
      <c r="Q11" s="356">
        <f t="shared" si="3"/>
        <v>74.285714285714292</v>
      </c>
      <c r="R11" s="360">
        <v>11</v>
      </c>
      <c r="S11" s="360">
        <v>14</v>
      </c>
      <c r="T11" s="362">
        <v>11</v>
      </c>
      <c r="U11" s="356">
        <f t="shared" si="4"/>
        <v>78.571428571428569</v>
      </c>
      <c r="V11" s="360">
        <v>12</v>
      </c>
      <c r="W11" s="362">
        <v>11</v>
      </c>
      <c r="X11" s="356">
        <f t="shared" si="5"/>
        <v>91.666666666666657</v>
      </c>
      <c r="Y11" s="397"/>
      <c r="Z11" s="398"/>
    </row>
    <row r="12" spans="1:26" s="365" customFormat="1" ht="16.5" customHeight="1">
      <c r="A12" s="367" t="s">
        <v>24</v>
      </c>
      <c r="B12" s="360">
        <v>27</v>
      </c>
      <c r="C12" s="360">
        <v>22</v>
      </c>
      <c r="D12" s="361">
        <v>27</v>
      </c>
      <c r="E12" s="356">
        <f t="shared" si="0"/>
        <v>122.72727272727273</v>
      </c>
      <c r="F12" s="360">
        <v>7</v>
      </c>
      <c r="G12" s="362">
        <v>5</v>
      </c>
      <c r="H12" s="356">
        <f t="shared" si="1"/>
        <v>71.428571428571431</v>
      </c>
      <c r="I12" s="360">
        <v>1</v>
      </c>
      <c r="J12" s="362">
        <v>3</v>
      </c>
      <c r="K12" s="356" t="s">
        <v>174</v>
      </c>
      <c r="L12" s="396">
        <v>3</v>
      </c>
      <c r="M12" s="362">
        <v>2</v>
      </c>
      <c r="N12" s="356">
        <f t="shared" si="6"/>
        <v>66.666666666666657</v>
      </c>
      <c r="O12" s="360">
        <v>20</v>
      </c>
      <c r="P12" s="362">
        <v>24</v>
      </c>
      <c r="Q12" s="356" t="s">
        <v>197</v>
      </c>
      <c r="R12" s="360">
        <v>9</v>
      </c>
      <c r="S12" s="360">
        <v>8</v>
      </c>
      <c r="T12" s="362">
        <v>9</v>
      </c>
      <c r="U12" s="356">
        <f t="shared" si="4"/>
        <v>112.5</v>
      </c>
      <c r="V12" s="360">
        <v>8</v>
      </c>
      <c r="W12" s="362">
        <v>6</v>
      </c>
      <c r="X12" s="356">
        <f t="shared" si="5"/>
        <v>75</v>
      </c>
      <c r="Y12" s="397"/>
      <c r="Z12" s="398"/>
    </row>
    <row r="13" spans="1:26" s="365" customFormat="1" ht="16.5" customHeight="1">
      <c r="A13" s="367" t="s">
        <v>25</v>
      </c>
      <c r="B13" s="360">
        <v>54</v>
      </c>
      <c r="C13" s="360">
        <v>60</v>
      </c>
      <c r="D13" s="361">
        <v>54</v>
      </c>
      <c r="E13" s="356">
        <f t="shared" si="0"/>
        <v>90</v>
      </c>
      <c r="F13" s="360">
        <v>13</v>
      </c>
      <c r="G13" s="362">
        <v>6</v>
      </c>
      <c r="H13" s="356">
        <f t="shared" si="1"/>
        <v>46.153846153846153</v>
      </c>
      <c r="I13" s="360">
        <v>2</v>
      </c>
      <c r="J13" s="362">
        <v>3</v>
      </c>
      <c r="K13" s="356">
        <f t="shared" si="2"/>
        <v>150</v>
      </c>
      <c r="L13" s="396">
        <v>1</v>
      </c>
      <c r="M13" s="362">
        <v>1</v>
      </c>
      <c r="N13" s="356">
        <f t="shared" si="6"/>
        <v>100</v>
      </c>
      <c r="O13" s="360">
        <v>60</v>
      </c>
      <c r="P13" s="362">
        <v>52</v>
      </c>
      <c r="Q13" s="356">
        <f t="shared" si="3"/>
        <v>86.666666666666671</v>
      </c>
      <c r="R13" s="360">
        <v>19</v>
      </c>
      <c r="S13" s="360">
        <v>24</v>
      </c>
      <c r="T13" s="362">
        <v>19</v>
      </c>
      <c r="U13" s="356">
        <f t="shared" si="4"/>
        <v>79.166666666666657</v>
      </c>
      <c r="V13" s="360">
        <v>22</v>
      </c>
      <c r="W13" s="362">
        <v>16</v>
      </c>
      <c r="X13" s="356">
        <f t="shared" si="5"/>
        <v>72.727272727272734</v>
      </c>
      <c r="Y13" s="397"/>
      <c r="Z13" s="398"/>
    </row>
    <row r="14" spans="1:26" s="365" customFormat="1" ht="16.5" customHeight="1">
      <c r="A14" s="367" t="s">
        <v>26</v>
      </c>
      <c r="B14" s="360">
        <v>54</v>
      </c>
      <c r="C14" s="360">
        <v>70</v>
      </c>
      <c r="D14" s="361">
        <v>53</v>
      </c>
      <c r="E14" s="356">
        <f t="shared" si="0"/>
        <v>75.714285714285708</v>
      </c>
      <c r="F14" s="360">
        <v>17</v>
      </c>
      <c r="G14" s="362">
        <v>10</v>
      </c>
      <c r="H14" s="356">
        <f t="shared" si="1"/>
        <v>58.82352941176471</v>
      </c>
      <c r="I14" s="360">
        <v>4</v>
      </c>
      <c r="J14" s="362">
        <v>7</v>
      </c>
      <c r="K14" s="356">
        <f t="shared" si="2"/>
        <v>175</v>
      </c>
      <c r="L14" s="396">
        <v>1</v>
      </c>
      <c r="M14" s="362">
        <v>2</v>
      </c>
      <c r="N14" s="356" t="s">
        <v>141</v>
      </c>
      <c r="O14" s="360">
        <v>63</v>
      </c>
      <c r="P14" s="362">
        <v>33</v>
      </c>
      <c r="Q14" s="356">
        <f t="shared" si="3"/>
        <v>52.380952380952387</v>
      </c>
      <c r="R14" s="360">
        <v>12</v>
      </c>
      <c r="S14" s="360">
        <v>29</v>
      </c>
      <c r="T14" s="362">
        <v>12</v>
      </c>
      <c r="U14" s="356">
        <f t="shared" si="4"/>
        <v>41.379310344827587</v>
      </c>
      <c r="V14" s="360">
        <v>26</v>
      </c>
      <c r="W14" s="362">
        <v>11</v>
      </c>
      <c r="X14" s="356">
        <f t="shared" si="5"/>
        <v>42.307692307692307</v>
      </c>
      <c r="Y14" s="397"/>
      <c r="Z14" s="398"/>
    </row>
    <row r="15" spans="1:26" s="365" customFormat="1" ht="16.5" customHeight="1">
      <c r="A15" s="367" t="s">
        <v>27</v>
      </c>
      <c r="B15" s="360">
        <v>47</v>
      </c>
      <c r="C15" s="360">
        <v>55</v>
      </c>
      <c r="D15" s="361">
        <v>47</v>
      </c>
      <c r="E15" s="356">
        <f t="shared" si="0"/>
        <v>85.454545454545453</v>
      </c>
      <c r="F15" s="360">
        <v>13</v>
      </c>
      <c r="G15" s="362">
        <v>10</v>
      </c>
      <c r="H15" s="356">
        <f t="shared" si="1"/>
        <v>76.923076923076934</v>
      </c>
      <c r="I15" s="360">
        <v>3</v>
      </c>
      <c r="J15" s="362">
        <v>0</v>
      </c>
      <c r="K15" s="356">
        <f t="shared" si="2"/>
        <v>0</v>
      </c>
      <c r="L15" s="396">
        <v>4</v>
      </c>
      <c r="M15" s="362">
        <v>1</v>
      </c>
      <c r="N15" s="356">
        <f t="shared" ref="N15:N26" si="7">M15/L15*100</f>
        <v>25</v>
      </c>
      <c r="O15" s="360">
        <v>48</v>
      </c>
      <c r="P15" s="362">
        <v>28</v>
      </c>
      <c r="Q15" s="356">
        <f t="shared" si="3"/>
        <v>58.333333333333336</v>
      </c>
      <c r="R15" s="360">
        <v>16</v>
      </c>
      <c r="S15" s="360">
        <v>18</v>
      </c>
      <c r="T15" s="362">
        <v>16</v>
      </c>
      <c r="U15" s="356">
        <f t="shared" si="4"/>
        <v>88.888888888888886</v>
      </c>
      <c r="V15" s="360">
        <v>16</v>
      </c>
      <c r="W15" s="362">
        <v>12</v>
      </c>
      <c r="X15" s="356">
        <f t="shared" si="5"/>
        <v>75</v>
      </c>
      <c r="Y15" s="397"/>
      <c r="Z15" s="398"/>
    </row>
    <row r="16" spans="1:26" s="365" customFormat="1" ht="16.5" customHeight="1">
      <c r="A16" s="367" t="s">
        <v>28</v>
      </c>
      <c r="B16" s="360">
        <v>68</v>
      </c>
      <c r="C16" s="360">
        <v>63</v>
      </c>
      <c r="D16" s="361">
        <v>67</v>
      </c>
      <c r="E16" s="356">
        <f t="shared" si="0"/>
        <v>106.34920634920636</v>
      </c>
      <c r="F16" s="360">
        <v>6</v>
      </c>
      <c r="G16" s="362">
        <v>4</v>
      </c>
      <c r="H16" s="356">
        <f t="shared" si="1"/>
        <v>66.666666666666657</v>
      </c>
      <c r="I16" s="360">
        <v>0</v>
      </c>
      <c r="J16" s="362">
        <v>1</v>
      </c>
      <c r="K16" s="356" t="s">
        <v>85</v>
      </c>
      <c r="L16" s="396">
        <v>2</v>
      </c>
      <c r="M16" s="362">
        <v>0</v>
      </c>
      <c r="N16" s="356">
        <f t="shared" si="7"/>
        <v>0</v>
      </c>
      <c r="O16" s="360">
        <v>63</v>
      </c>
      <c r="P16" s="362">
        <v>64</v>
      </c>
      <c r="Q16" s="356">
        <f t="shared" si="3"/>
        <v>101.58730158730158</v>
      </c>
      <c r="R16" s="360">
        <v>30</v>
      </c>
      <c r="S16" s="360">
        <v>23</v>
      </c>
      <c r="T16" s="362">
        <v>30</v>
      </c>
      <c r="U16" s="356">
        <f t="shared" si="4"/>
        <v>130.43478260869566</v>
      </c>
      <c r="V16" s="360">
        <v>22</v>
      </c>
      <c r="W16" s="362">
        <v>29</v>
      </c>
      <c r="X16" s="356">
        <f t="shared" si="5"/>
        <v>131.81818181818181</v>
      </c>
      <c r="Y16" s="397"/>
      <c r="Z16" s="398"/>
    </row>
    <row r="17" spans="1:26" s="365" customFormat="1" ht="16.5" customHeight="1">
      <c r="A17" s="367" t="s">
        <v>29</v>
      </c>
      <c r="B17" s="360">
        <v>2</v>
      </c>
      <c r="C17" s="360">
        <v>3</v>
      </c>
      <c r="D17" s="361">
        <v>2</v>
      </c>
      <c r="E17" s="356">
        <f t="shared" si="0"/>
        <v>66.666666666666657</v>
      </c>
      <c r="F17" s="360">
        <v>2</v>
      </c>
      <c r="G17" s="362">
        <v>2</v>
      </c>
      <c r="H17" s="356">
        <f t="shared" si="1"/>
        <v>100</v>
      </c>
      <c r="I17" s="360">
        <v>0</v>
      </c>
      <c r="J17" s="362">
        <v>0</v>
      </c>
      <c r="K17" s="356">
        <v>0</v>
      </c>
      <c r="L17" s="396">
        <v>0</v>
      </c>
      <c r="M17" s="362">
        <v>0</v>
      </c>
      <c r="N17" s="356">
        <v>0</v>
      </c>
      <c r="O17" s="360">
        <v>3</v>
      </c>
      <c r="P17" s="362">
        <v>1</v>
      </c>
      <c r="Q17" s="356">
        <f t="shared" si="3"/>
        <v>33.333333333333329</v>
      </c>
      <c r="R17" s="360">
        <v>0</v>
      </c>
      <c r="S17" s="360">
        <v>0</v>
      </c>
      <c r="T17" s="362">
        <v>0</v>
      </c>
      <c r="U17" s="356">
        <v>0</v>
      </c>
      <c r="V17" s="360">
        <v>0</v>
      </c>
      <c r="W17" s="362">
        <v>0</v>
      </c>
      <c r="X17" s="356">
        <v>0</v>
      </c>
      <c r="Y17" s="397"/>
      <c r="Z17" s="398"/>
    </row>
    <row r="18" spans="1:26" s="365" customFormat="1" ht="16.5" customHeight="1">
      <c r="A18" s="367" t="s">
        <v>30</v>
      </c>
      <c r="B18" s="360">
        <v>83</v>
      </c>
      <c r="C18" s="360">
        <v>61</v>
      </c>
      <c r="D18" s="361">
        <v>83</v>
      </c>
      <c r="E18" s="356">
        <f t="shared" si="0"/>
        <v>136.0655737704918</v>
      </c>
      <c r="F18" s="360">
        <v>9</v>
      </c>
      <c r="G18" s="362">
        <v>4</v>
      </c>
      <c r="H18" s="356">
        <f t="shared" si="1"/>
        <v>44.444444444444443</v>
      </c>
      <c r="I18" s="360">
        <v>0</v>
      </c>
      <c r="J18" s="362">
        <v>1</v>
      </c>
      <c r="K18" s="356" t="s">
        <v>85</v>
      </c>
      <c r="L18" s="396">
        <v>0</v>
      </c>
      <c r="M18" s="362">
        <v>0</v>
      </c>
      <c r="N18" s="356">
        <v>0</v>
      </c>
      <c r="O18" s="360">
        <v>58</v>
      </c>
      <c r="P18" s="362">
        <v>71</v>
      </c>
      <c r="Q18" s="356">
        <f t="shared" si="3"/>
        <v>122.41379310344827</v>
      </c>
      <c r="R18" s="360">
        <v>36</v>
      </c>
      <c r="S18" s="360">
        <v>24</v>
      </c>
      <c r="T18" s="362">
        <v>36</v>
      </c>
      <c r="U18" s="356">
        <f t="shared" si="4"/>
        <v>150</v>
      </c>
      <c r="V18" s="360">
        <v>22</v>
      </c>
      <c r="W18" s="362">
        <v>32</v>
      </c>
      <c r="X18" s="356">
        <f t="shared" si="5"/>
        <v>145.45454545454547</v>
      </c>
      <c r="Y18" s="397"/>
      <c r="Z18" s="398"/>
    </row>
    <row r="19" spans="1:26" s="365" customFormat="1" ht="16.5" customHeight="1">
      <c r="A19" s="367" t="s">
        <v>31</v>
      </c>
      <c r="B19" s="360">
        <v>28</v>
      </c>
      <c r="C19" s="360">
        <v>39</v>
      </c>
      <c r="D19" s="361">
        <v>28</v>
      </c>
      <c r="E19" s="356">
        <f t="shared" si="0"/>
        <v>71.794871794871796</v>
      </c>
      <c r="F19" s="360">
        <v>10</v>
      </c>
      <c r="G19" s="362">
        <v>4</v>
      </c>
      <c r="H19" s="356">
        <f t="shared" si="1"/>
        <v>40</v>
      </c>
      <c r="I19" s="360">
        <v>1</v>
      </c>
      <c r="J19" s="362">
        <v>1</v>
      </c>
      <c r="K19" s="356">
        <f t="shared" si="2"/>
        <v>100</v>
      </c>
      <c r="L19" s="396">
        <v>1</v>
      </c>
      <c r="M19" s="362">
        <v>1</v>
      </c>
      <c r="N19" s="356">
        <f t="shared" si="7"/>
        <v>100</v>
      </c>
      <c r="O19" s="360">
        <v>37</v>
      </c>
      <c r="P19" s="362">
        <v>28</v>
      </c>
      <c r="Q19" s="356">
        <f t="shared" si="3"/>
        <v>75.675675675675677</v>
      </c>
      <c r="R19" s="360">
        <v>9</v>
      </c>
      <c r="S19" s="360">
        <v>13</v>
      </c>
      <c r="T19" s="362">
        <v>9</v>
      </c>
      <c r="U19" s="356">
        <f t="shared" si="4"/>
        <v>69.230769230769226</v>
      </c>
      <c r="V19" s="360">
        <v>12</v>
      </c>
      <c r="W19" s="362">
        <v>9</v>
      </c>
      <c r="X19" s="356">
        <f t="shared" si="5"/>
        <v>75</v>
      </c>
      <c r="Y19" s="397"/>
      <c r="Z19" s="398"/>
    </row>
    <row r="20" spans="1:26" s="365" customFormat="1" ht="16.5" customHeight="1">
      <c r="A20" s="367" t="s">
        <v>32</v>
      </c>
      <c r="B20" s="360">
        <v>50</v>
      </c>
      <c r="C20" s="360">
        <v>62</v>
      </c>
      <c r="D20" s="361">
        <v>50</v>
      </c>
      <c r="E20" s="356">
        <f t="shared" si="0"/>
        <v>80.645161290322577</v>
      </c>
      <c r="F20" s="360">
        <v>13</v>
      </c>
      <c r="G20" s="362">
        <v>16</v>
      </c>
      <c r="H20" s="356">
        <f t="shared" si="1"/>
        <v>123.07692307692308</v>
      </c>
      <c r="I20" s="360">
        <v>0</v>
      </c>
      <c r="J20" s="362">
        <v>1</v>
      </c>
      <c r="K20" s="356" t="s">
        <v>85</v>
      </c>
      <c r="L20" s="396">
        <v>5</v>
      </c>
      <c r="M20" s="362">
        <v>1</v>
      </c>
      <c r="N20" s="356">
        <f t="shared" si="7"/>
        <v>20</v>
      </c>
      <c r="O20" s="360">
        <v>58</v>
      </c>
      <c r="P20" s="362">
        <v>49</v>
      </c>
      <c r="Q20" s="356">
        <f t="shared" si="3"/>
        <v>84.482758620689651</v>
      </c>
      <c r="R20" s="360">
        <v>14</v>
      </c>
      <c r="S20" s="360">
        <v>20</v>
      </c>
      <c r="T20" s="362">
        <v>14</v>
      </c>
      <c r="U20" s="356">
        <f t="shared" si="4"/>
        <v>70</v>
      </c>
      <c r="V20" s="360">
        <v>19</v>
      </c>
      <c r="W20" s="362">
        <v>14</v>
      </c>
      <c r="X20" s="356">
        <f t="shared" si="5"/>
        <v>73.68421052631578</v>
      </c>
      <c r="Y20" s="397"/>
      <c r="Z20" s="398"/>
    </row>
    <row r="21" spans="1:26" s="365" customFormat="1" ht="16.5" customHeight="1">
      <c r="A21" s="367" t="s">
        <v>33</v>
      </c>
      <c r="B21" s="360">
        <v>52</v>
      </c>
      <c r="C21" s="360">
        <v>67</v>
      </c>
      <c r="D21" s="361">
        <v>52</v>
      </c>
      <c r="E21" s="356">
        <f t="shared" si="0"/>
        <v>77.611940298507463</v>
      </c>
      <c r="F21" s="360">
        <v>23</v>
      </c>
      <c r="G21" s="362">
        <v>19</v>
      </c>
      <c r="H21" s="356">
        <f t="shared" si="1"/>
        <v>82.608695652173907</v>
      </c>
      <c r="I21" s="360">
        <v>2</v>
      </c>
      <c r="J21" s="362">
        <v>2</v>
      </c>
      <c r="K21" s="356">
        <f t="shared" si="2"/>
        <v>100</v>
      </c>
      <c r="L21" s="396">
        <v>0</v>
      </c>
      <c r="M21" s="362">
        <v>0</v>
      </c>
      <c r="N21" s="356">
        <v>0</v>
      </c>
      <c r="O21" s="360">
        <v>65</v>
      </c>
      <c r="P21" s="362">
        <v>49</v>
      </c>
      <c r="Q21" s="356">
        <f t="shared" si="3"/>
        <v>75.384615384615387</v>
      </c>
      <c r="R21" s="360">
        <v>11</v>
      </c>
      <c r="S21" s="360">
        <v>25</v>
      </c>
      <c r="T21" s="362">
        <v>11</v>
      </c>
      <c r="U21" s="356">
        <f t="shared" si="4"/>
        <v>44</v>
      </c>
      <c r="V21" s="360">
        <v>22</v>
      </c>
      <c r="W21" s="362">
        <v>9</v>
      </c>
      <c r="X21" s="356">
        <f t="shared" si="5"/>
        <v>40.909090909090914</v>
      </c>
      <c r="Y21" s="397"/>
      <c r="Z21" s="398"/>
    </row>
    <row r="22" spans="1:26" s="365" customFormat="1" ht="16.5" customHeight="1">
      <c r="A22" s="367" t="s">
        <v>34</v>
      </c>
      <c r="B22" s="360">
        <v>43</v>
      </c>
      <c r="C22" s="360">
        <v>58</v>
      </c>
      <c r="D22" s="361">
        <v>41</v>
      </c>
      <c r="E22" s="356">
        <f t="shared" si="0"/>
        <v>70.689655172413794</v>
      </c>
      <c r="F22" s="360">
        <v>17</v>
      </c>
      <c r="G22" s="362">
        <v>15</v>
      </c>
      <c r="H22" s="356">
        <f t="shared" si="1"/>
        <v>88.235294117647058</v>
      </c>
      <c r="I22" s="360">
        <v>2</v>
      </c>
      <c r="J22" s="362">
        <v>0</v>
      </c>
      <c r="K22" s="356">
        <v>0</v>
      </c>
      <c r="L22" s="396">
        <v>3</v>
      </c>
      <c r="M22" s="362">
        <v>0</v>
      </c>
      <c r="N22" s="356">
        <f t="shared" si="7"/>
        <v>0</v>
      </c>
      <c r="O22" s="360">
        <v>52</v>
      </c>
      <c r="P22" s="362">
        <v>31</v>
      </c>
      <c r="Q22" s="356">
        <f t="shared" si="3"/>
        <v>59.615384615384613</v>
      </c>
      <c r="R22" s="360">
        <v>7</v>
      </c>
      <c r="S22" s="360">
        <v>17</v>
      </c>
      <c r="T22" s="362">
        <v>7</v>
      </c>
      <c r="U22" s="356">
        <f t="shared" si="4"/>
        <v>41.17647058823529</v>
      </c>
      <c r="V22" s="360">
        <v>13</v>
      </c>
      <c r="W22" s="362">
        <v>7</v>
      </c>
      <c r="X22" s="356">
        <f t="shared" si="5"/>
        <v>53.846153846153847</v>
      </c>
      <c r="Y22" s="397"/>
      <c r="Z22" s="398"/>
    </row>
    <row r="23" spans="1:26" s="365" customFormat="1" ht="16.5" customHeight="1">
      <c r="A23" s="367" t="s">
        <v>35</v>
      </c>
      <c r="B23" s="360">
        <v>58</v>
      </c>
      <c r="C23" s="360">
        <v>54</v>
      </c>
      <c r="D23" s="361">
        <v>57</v>
      </c>
      <c r="E23" s="356">
        <f t="shared" si="0"/>
        <v>105.55555555555556</v>
      </c>
      <c r="F23" s="360">
        <v>11</v>
      </c>
      <c r="G23" s="362">
        <v>4</v>
      </c>
      <c r="H23" s="356">
        <f t="shared" si="1"/>
        <v>36.363636363636367</v>
      </c>
      <c r="I23" s="360">
        <v>1</v>
      </c>
      <c r="J23" s="362">
        <v>1</v>
      </c>
      <c r="K23" s="356">
        <f t="shared" si="2"/>
        <v>100</v>
      </c>
      <c r="L23" s="396">
        <v>2</v>
      </c>
      <c r="M23" s="362">
        <v>0</v>
      </c>
      <c r="N23" s="356">
        <f t="shared" si="7"/>
        <v>0</v>
      </c>
      <c r="O23" s="360">
        <v>51</v>
      </c>
      <c r="P23" s="362">
        <v>46</v>
      </c>
      <c r="Q23" s="356">
        <f t="shared" si="3"/>
        <v>90.196078431372555</v>
      </c>
      <c r="R23" s="360">
        <v>19</v>
      </c>
      <c r="S23" s="360">
        <v>23</v>
      </c>
      <c r="T23" s="362">
        <v>18</v>
      </c>
      <c r="U23" s="356">
        <f t="shared" si="4"/>
        <v>78.260869565217391</v>
      </c>
      <c r="V23" s="360">
        <v>21</v>
      </c>
      <c r="W23" s="362">
        <v>16</v>
      </c>
      <c r="X23" s="356">
        <f t="shared" si="5"/>
        <v>76.19047619047619</v>
      </c>
      <c r="Y23" s="397"/>
      <c r="Z23" s="398"/>
    </row>
    <row r="24" spans="1:26" s="365" customFormat="1" ht="16.5" customHeight="1">
      <c r="A24" s="367" t="s">
        <v>36</v>
      </c>
      <c r="B24" s="360">
        <v>7</v>
      </c>
      <c r="C24" s="360">
        <v>10</v>
      </c>
      <c r="D24" s="361">
        <v>7</v>
      </c>
      <c r="E24" s="356">
        <f t="shared" si="0"/>
        <v>70</v>
      </c>
      <c r="F24" s="360">
        <v>6</v>
      </c>
      <c r="G24" s="362">
        <v>3</v>
      </c>
      <c r="H24" s="356">
        <f t="shared" si="1"/>
        <v>50</v>
      </c>
      <c r="I24" s="360">
        <v>3</v>
      </c>
      <c r="J24" s="362">
        <v>1</v>
      </c>
      <c r="K24" s="356">
        <f t="shared" si="2"/>
        <v>33.333333333333329</v>
      </c>
      <c r="L24" s="396">
        <v>0</v>
      </c>
      <c r="M24" s="362">
        <v>0</v>
      </c>
      <c r="N24" s="356">
        <v>0</v>
      </c>
      <c r="O24" s="360">
        <v>10</v>
      </c>
      <c r="P24" s="362">
        <v>7</v>
      </c>
      <c r="Q24" s="356">
        <f t="shared" si="3"/>
        <v>70</v>
      </c>
      <c r="R24" s="360">
        <v>1</v>
      </c>
      <c r="S24" s="360">
        <v>1</v>
      </c>
      <c r="T24" s="362">
        <v>1</v>
      </c>
      <c r="U24" s="356">
        <f t="shared" si="4"/>
        <v>100</v>
      </c>
      <c r="V24" s="360">
        <v>1</v>
      </c>
      <c r="W24" s="362">
        <v>0</v>
      </c>
      <c r="X24" s="356">
        <f t="shared" si="5"/>
        <v>0</v>
      </c>
      <c r="Y24" s="397"/>
      <c r="Z24" s="398"/>
    </row>
    <row r="25" spans="1:26" s="365" customFormat="1" ht="16.5" customHeight="1">
      <c r="A25" s="367" t="s">
        <v>37</v>
      </c>
      <c r="B25" s="360">
        <v>26</v>
      </c>
      <c r="C25" s="360">
        <v>35</v>
      </c>
      <c r="D25" s="361">
        <v>26</v>
      </c>
      <c r="E25" s="356">
        <f t="shared" si="0"/>
        <v>74.285714285714292</v>
      </c>
      <c r="F25" s="360">
        <v>9</v>
      </c>
      <c r="G25" s="362">
        <v>4</v>
      </c>
      <c r="H25" s="356">
        <f t="shared" si="1"/>
        <v>44.444444444444443</v>
      </c>
      <c r="I25" s="360">
        <v>1</v>
      </c>
      <c r="J25" s="362">
        <v>2</v>
      </c>
      <c r="K25" s="356" t="s">
        <v>141</v>
      </c>
      <c r="L25" s="396">
        <v>3</v>
      </c>
      <c r="M25" s="362">
        <v>1</v>
      </c>
      <c r="N25" s="356">
        <f t="shared" si="7"/>
        <v>33.333333333333329</v>
      </c>
      <c r="O25" s="360">
        <v>31</v>
      </c>
      <c r="P25" s="362">
        <v>24</v>
      </c>
      <c r="Q25" s="356">
        <f t="shared" si="3"/>
        <v>77.41935483870968</v>
      </c>
      <c r="R25" s="360">
        <v>8</v>
      </c>
      <c r="S25" s="360">
        <v>16</v>
      </c>
      <c r="T25" s="362">
        <v>8</v>
      </c>
      <c r="U25" s="356">
        <f t="shared" si="4"/>
        <v>50</v>
      </c>
      <c r="V25" s="360">
        <v>15</v>
      </c>
      <c r="W25" s="362">
        <v>7</v>
      </c>
      <c r="X25" s="356">
        <f t="shared" si="5"/>
        <v>46.666666666666664</v>
      </c>
      <c r="Y25" s="397"/>
      <c r="Z25" s="398"/>
    </row>
    <row r="26" spans="1:26" s="365" customFormat="1" ht="16.5" customHeight="1">
      <c r="A26" s="399" t="s">
        <v>38</v>
      </c>
      <c r="B26" s="400">
        <v>21</v>
      </c>
      <c r="C26" s="400">
        <v>29</v>
      </c>
      <c r="D26" s="401">
        <v>21</v>
      </c>
      <c r="E26" s="356">
        <f t="shared" si="0"/>
        <v>72.41379310344827</v>
      </c>
      <c r="F26" s="400">
        <v>6</v>
      </c>
      <c r="G26" s="402">
        <v>4</v>
      </c>
      <c r="H26" s="356">
        <f t="shared" si="1"/>
        <v>66.666666666666657</v>
      </c>
      <c r="I26" s="400">
        <v>1</v>
      </c>
      <c r="J26" s="402">
        <v>0</v>
      </c>
      <c r="K26" s="356">
        <f t="shared" si="2"/>
        <v>0</v>
      </c>
      <c r="L26" s="396">
        <v>4</v>
      </c>
      <c r="M26" s="402">
        <v>3</v>
      </c>
      <c r="N26" s="356">
        <f t="shared" si="7"/>
        <v>75</v>
      </c>
      <c r="O26" s="400">
        <v>23</v>
      </c>
      <c r="P26" s="402">
        <v>16</v>
      </c>
      <c r="Q26" s="356">
        <f t="shared" si="3"/>
        <v>69.565217391304344</v>
      </c>
      <c r="R26" s="400">
        <v>8</v>
      </c>
      <c r="S26" s="400">
        <v>7</v>
      </c>
      <c r="T26" s="402">
        <v>8</v>
      </c>
      <c r="U26" s="356">
        <f t="shared" si="4"/>
        <v>114.28571428571428</v>
      </c>
      <c r="V26" s="400">
        <v>6</v>
      </c>
      <c r="W26" s="402">
        <v>6</v>
      </c>
      <c r="X26" s="356">
        <f t="shared" si="5"/>
        <v>100</v>
      </c>
      <c r="Y26" s="397"/>
      <c r="Z26" s="398"/>
    </row>
    <row r="27" spans="1:26" s="367" customFormat="1" ht="16.5" customHeight="1">
      <c r="A27" s="367" t="s">
        <v>39</v>
      </c>
      <c r="B27" s="360">
        <v>11</v>
      </c>
      <c r="C27" s="360">
        <v>15</v>
      </c>
      <c r="D27" s="361">
        <v>11</v>
      </c>
      <c r="E27" s="356">
        <f t="shared" si="0"/>
        <v>73.333333333333329</v>
      </c>
      <c r="F27" s="360">
        <v>4</v>
      </c>
      <c r="G27" s="362">
        <v>2</v>
      </c>
      <c r="H27" s="356">
        <f t="shared" si="1"/>
        <v>50</v>
      </c>
      <c r="I27" s="360">
        <v>0</v>
      </c>
      <c r="J27" s="362">
        <v>0</v>
      </c>
      <c r="K27" s="356">
        <v>0</v>
      </c>
      <c r="L27" s="403">
        <v>0</v>
      </c>
      <c r="M27" s="362">
        <v>0</v>
      </c>
      <c r="N27" s="356">
        <v>0</v>
      </c>
      <c r="O27" s="360">
        <v>12</v>
      </c>
      <c r="P27" s="362">
        <v>9</v>
      </c>
      <c r="Q27" s="356">
        <f t="shared" si="3"/>
        <v>75</v>
      </c>
      <c r="R27" s="360">
        <v>3</v>
      </c>
      <c r="S27" s="360">
        <v>5</v>
      </c>
      <c r="T27" s="362">
        <v>3</v>
      </c>
      <c r="U27" s="356">
        <f t="shared" si="4"/>
        <v>60</v>
      </c>
      <c r="V27" s="360">
        <v>4</v>
      </c>
      <c r="W27" s="362">
        <v>2</v>
      </c>
      <c r="X27" s="356">
        <f t="shared" si="5"/>
        <v>50</v>
      </c>
      <c r="Y27" s="355"/>
      <c r="Z27" s="404"/>
    </row>
    <row r="28" spans="1:26" ht="39.75" customHeight="1">
      <c r="I28" s="375"/>
      <c r="J28" s="375"/>
      <c r="K28" s="375"/>
      <c r="L28" s="405" t="s">
        <v>179</v>
      </c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</row>
    <row r="29" spans="1:26"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</row>
    <row r="30" spans="1:26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6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6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</row>
    <row r="76" spans="9:21">
      <c r="R76" s="375"/>
    </row>
    <row r="77" spans="9:21">
      <c r="R77" s="375"/>
    </row>
    <row r="78" spans="9:21">
      <c r="R78" s="375"/>
    </row>
    <row r="79" spans="9:21">
      <c r="R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0">
    <mergeCell ref="O3:Q3"/>
    <mergeCell ref="S3:U3"/>
    <mergeCell ref="V3:X3"/>
    <mergeCell ref="L28:X28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topLeftCell="A7" zoomScale="80" zoomScaleNormal="70" zoomScaleSheetLayoutView="80" workbookViewId="0">
      <selection activeCell="I13" sqref="I13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221" t="s">
        <v>73</v>
      </c>
      <c r="B1" s="221"/>
      <c r="C1" s="221"/>
      <c r="D1" s="221"/>
      <c r="E1" s="221"/>
    </row>
    <row r="2" spans="1:9" ht="9.75" customHeight="1">
      <c r="A2" s="222"/>
      <c r="B2" s="222"/>
      <c r="C2" s="222"/>
      <c r="D2" s="222"/>
      <c r="E2" s="222"/>
    </row>
    <row r="3" spans="1:9" s="2" customFormat="1" ht="23.25" customHeight="1">
      <c r="A3" s="223" t="s">
        <v>0</v>
      </c>
      <c r="B3" s="225" t="s">
        <v>94</v>
      </c>
      <c r="C3" s="225" t="s">
        <v>95</v>
      </c>
      <c r="D3" s="227" t="s">
        <v>1</v>
      </c>
      <c r="E3" s="228"/>
    </row>
    <row r="4" spans="1:9" s="2" customFormat="1" ht="32.4" customHeight="1">
      <c r="A4" s="224"/>
      <c r="B4" s="226"/>
      <c r="C4" s="226"/>
      <c r="D4" s="3" t="s">
        <v>2</v>
      </c>
      <c r="E4" s="4" t="s">
        <v>40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88" t="s">
        <v>88</v>
      </c>
      <c r="B6" s="196" t="s">
        <v>86</v>
      </c>
      <c r="C6" s="189">
        <v>528</v>
      </c>
      <c r="D6" s="197" t="s">
        <v>85</v>
      </c>
      <c r="E6" s="191" t="s">
        <v>85</v>
      </c>
    </row>
    <row r="7" spans="1:9" s="2" customFormat="1" ht="29.25" customHeight="1">
      <c r="A7" s="8" t="s">
        <v>75</v>
      </c>
      <c r="B7" s="48">
        <v>995</v>
      </c>
      <c r="C7" s="49">
        <v>514</v>
      </c>
      <c r="D7" s="22">
        <f t="shared" ref="D7:D11" si="0">C7/B7*100</f>
        <v>51.658291457286431</v>
      </c>
      <c r="E7" s="20">
        <f t="shared" ref="E7:E11" si="1">C7-B7</f>
        <v>-481</v>
      </c>
      <c r="I7" s="10"/>
    </row>
    <row r="8" spans="1:9" s="2" customFormat="1" ht="48.75" customHeight="1">
      <c r="A8" s="11" t="s">
        <v>76</v>
      </c>
      <c r="B8" s="48">
        <v>226</v>
      </c>
      <c r="C8" s="49">
        <v>104</v>
      </c>
      <c r="D8" s="22">
        <f t="shared" si="0"/>
        <v>46.017699115044245</v>
      </c>
      <c r="E8" s="20">
        <f t="shared" si="1"/>
        <v>-122</v>
      </c>
      <c r="I8" s="10"/>
    </row>
    <row r="9" spans="1:9" s="2" customFormat="1" ht="34.5" customHeight="1">
      <c r="A9" s="12" t="s">
        <v>6</v>
      </c>
      <c r="B9" s="48">
        <v>32</v>
      </c>
      <c r="C9" s="49">
        <v>17</v>
      </c>
      <c r="D9" s="22">
        <f t="shared" si="0"/>
        <v>53.125</v>
      </c>
      <c r="E9" s="20">
        <f t="shared" si="1"/>
        <v>-15</v>
      </c>
      <c r="I9" s="10"/>
    </row>
    <row r="10" spans="1:9" s="2" customFormat="1" ht="48.75" customHeight="1">
      <c r="A10" s="12" t="s">
        <v>77</v>
      </c>
      <c r="B10" s="48">
        <v>33</v>
      </c>
      <c r="C10" s="49">
        <v>4</v>
      </c>
      <c r="D10" s="22">
        <f t="shared" si="0"/>
        <v>12.121212121212121</v>
      </c>
      <c r="E10" s="20">
        <f t="shared" si="1"/>
        <v>-29</v>
      </c>
      <c r="I10" s="10"/>
    </row>
    <row r="11" spans="1:9" s="2" customFormat="1" ht="54.75" customHeight="1">
      <c r="A11" s="12" t="s">
        <v>78</v>
      </c>
      <c r="B11" s="19">
        <v>859</v>
      </c>
      <c r="C11" s="19">
        <v>394</v>
      </c>
      <c r="D11" s="22">
        <f t="shared" si="0"/>
        <v>45.867287543655408</v>
      </c>
      <c r="E11" s="20">
        <f t="shared" si="1"/>
        <v>-465</v>
      </c>
      <c r="I11" s="10"/>
    </row>
    <row r="12" spans="1:9" s="2" customFormat="1" ht="12.75" customHeight="1">
      <c r="A12" s="229" t="s">
        <v>9</v>
      </c>
      <c r="B12" s="230"/>
      <c r="C12" s="230"/>
      <c r="D12" s="230"/>
      <c r="E12" s="230"/>
      <c r="I12" s="10"/>
    </row>
    <row r="13" spans="1:9" s="2" customFormat="1" ht="18" customHeight="1">
      <c r="A13" s="231"/>
      <c r="B13" s="232"/>
      <c r="C13" s="232"/>
      <c r="D13" s="232"/>
      <c r="E13" s="232"/>
      <c r="I13" s="10"/>
    </row>
    <row r="14" spans="1:9" s="2" customFormat="1" ht="20.25" customHeight="1">
      <c r="A14" s="223" t="s">
        <v>0</v>
      </c>
      <c r="B14" s="233" t="s">
        <v>96</v>
      </c>
      <c r="C14" s="233" t="s">
        <v>97</v>
      </c>
      <c r="D14" s="227" t="s">
        <v>1</v>
      </c>
      <c r="E14" s="228"/>
      <c r="I14" s="10"/>
    </row>
    <row r="15" spans="1:9" ht="32.4" customHeight="1">
      <c r="A15" s="224"/>
      <c r="B15" s="233"/>
      <c r="C15" s="233"/>
      <c r="D15" s="17" t="s">
        <v>2</v>
      </c>
      <c r="E15" s="4" t="s">
        <v>10</v>
      </c>
      <c r="I15" s="10"/>
    </row>
    <row r="16" spans="1:9" ht="27.75" customHeight="1">
      <c r="A16" s="210" t="s">
        <v>89</v>
      </c>
      <c r="B16" s="192" t="s">
        <v>86</v>
      </c>
      <c r="C16" s="186">
        <v>59</v>
      </c>
      <c r="D16" s="198" t="s">
        <v>85</v>
      </c>
      <c r="E16" s="199" t="s">
        <v>85</v>
      </c>
      <c r="I16" s="10"/>
    </row>
    <row r="17" spans="1:9" ht="25.5" customHeight="1">
      <c r="A17" s="13" t="s">
        <v>75</v>
      </c>
      <c r="B17" s="50">
        <v>311</v>
      </c>
      <c r="C17" s="51">
        <v>58</v>
      </c>
      <c r="D17" s="23">
        <f t="shared" ref="D17:D18" si="2">C17/B17*100</f>
        <v>18.64951768488746</v>
      </c>
      <c r="E17" s="21">
        <f t="shared" ref="E17:E18" si="3">C17-B17</f>
        <v>-253</v>
      </c>
      <c r="I17" s="10"/>
    </row>
    <row r="18" spans="1:9" ht="27.75" customHeight="1">
      <c r="A18" s="13" t="s">
        <v>79</v>
      </c>
      <c r="B18" s="50">
        <v>285</v>
      </c>
      <c r="C18" s="51">
        <v>56</v>
      </c>
      <c r="D18" s="23">
        <f t="shared" si="2"/>
        <v>19.649122807017545</v>
      </c>
      <c r="E18" s="21">
        <f t="shared" si="3"/>
        <v>-229</v>
      </c>
      <c r="I18" s="10"/>
    </row>
    <row r="19" spans="1:9" ht="55.2" customHeight="1">
      <c r="A19" s="220" t="s">
        <v>87</v>
      </c>
      <c r="B19" s="220"/>
      <c r="C19" s="220"/>
      <c r="D19" s="220"/>
      <c r="E19" s="220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topLeftCell="A4" zoomScale="79" zoomScaleNormal="85" zoomScaleSheetLayoutView="79" workbookViewId="0">
      <selection activeCell="N26" sqref="N26"/>
    </sheetView>
  </sheetViews>
  <sheetFormatPr defaultRowHeight="15.6"/>
  <cols>
    <col min="1" max="1" width="33.109375" style="46" customWidth="1"/>
    <col min="2" max="2" width="14.5546875" style="46" customWidth="1"/>
    <col min="3" max="4" width="10.109375" style="44" customWidth="1"/>
    <col min="5" max="5" width="9.88671875" style="47" customWidth="1"/>
    <col min="6" max="6" width="10.109375" style="44" customWidth="1"/>
    <col min="7" max="7" width="10" style="44" customWidth="1"/>
    <col min="8" max="8" width="8.6640625" style="47" customWidth="1"/>
    <col min="9" max="9" width="10" style="44" customWidth="1"/>
    <col min="10" max="10" width="9.6640625" style="44" customWidth="1"/>
    <col min="11" max="11" width="9.6640625" style="47" customWidth="1"/>
    <col min="12" max="13" width="8.6640625" style="47" customWidth="1"/>
    <col min="14" max="14" width="9.44140625" style="47" customWidth="1"/>
    <col min="15" max="15" width="9.33203125" style="44" customWidth="1"/>
    <col min="16" max="16" width="8.88671875" style="44" customWidth="1"/>
    <col min="17" max="17" width="9" style="47" customWidth="1"/>
    <col min="18" max="18" width="16" style="47" customWidth="1"/>
    <col min="19" max="19" width="9.5546875" style="44" customWidth="1"/>
    <col min="20" max="20" width="9.33203125" style="44" customWidth="1"/>
    <col min="21" max="21" width="9" style="47" customWidth="1"/>
    <col min="22" max="22" width="9.109375" style="44" customWidth="1"/>
    <col min="23" max="23" width="9.33203125" style="45" customWidth="1"/>
    <col min="24" max="24" width="9.5546875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80" width="9.109375" style="44"/>
    <col min="16381" max="16384" width="9.109375" style="44" customWidth="1"/>
  </cols>
  <sheetData>
    <row r="1" spans="1:25" s="29" customFormat="1" ht="90" customHeight="1">
      <c r="A1" s="24"/>
      <c r="B1" s="234" t="s">
        <v>98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3"/>
      <c r="D2" s="173"/>
      <c r="E2" s="173"/>
      <c r="F2" s="174"/>
      <c r="G2" s="174"/>
      <c r="H2" s="174"/>
      <c r="I2" s="173"/>
      <c r="J2" s="173"/>
      <c r="L2" s="175"/>
      <c r="M2" s="175"/>
      <c r="N2" s="162" t="s">
        <v>13</v>
      </c>
      <c r="O2" s="26"/>
      <c r="P2" s="26"/>
      <c r="Q2" s="27"/>
      <c r="R2" s="27"/>
      <c r="S2" s="26"/>
      <c r="T2" s="26"/>
      <c r="U2" s="28"/>
      <c r="W2" s="162" t="s">
        <v>13</v>
      </c>
      <c r="X2" s="30"/>
    </row>
    <row r="3" spans="1:25" s="29" customFormat="1" ht="27.75" customHeight="1">
      <c r="A3" s="254"/>
      <c r="B3" s="245" t="s">
        <v>88</v>
      </c>
      <c r="C3" s="238" t="s">
        <v>17</v>
      </c>
      <c r="D3" s="239"/>
      <c r="E3" s="235"/>
      <c r="F3" s="257" t="s">
        <v>55</v>
      </c>
      <c r="G3" s="257"/>
      <c r="H3" s="257"/>
      <c r="I3" s="238" t="s">
        <v>41</v>
      </c>
      <c r="J3" s="239"/>
      <c r="K3" s="235"/>
      <c r="L3" s="238" t="s">
        <v>42</v>
      </c>
      <c r="M3" s="239"/>
      <c r="N3" s="235"/>
      <c r="O3" s="238" t="s">
        <v>14</v>
      </c>
      <c r="P3" s="239"/>
      <c r="Q3" s="235"/>
      <c r="R3" s="235" t="s">
        <v>90</v>
      </c>
      <c r="S3" s="244" t="s">
        <v>43</v>
      </c>
      <c r="T3" s="245"/>
      <c r="U3" s="246"/>
      <c r="V3" s="238" t="s">
        <v>15</v>
      </c>
      <c r="W3" s="239"/>
      <c r="X3" s="235"/>
    </row>
    <row r="4" spans="1:25" s="33" customFormat="1" ht="14.25" customHeight="1">
      <c r="A4" s="255"/>
      <c r="B4" s="248"/>
      <c r="C4" s="240"/>
      <c r="D4" s="241"/>
      <c r="E4" s="236"/>
      <c r="F4" s="257"/>
      <c r="G4" s="257"/>
      <c r="H4" s="257"/>
      <c r="I4" s="241"/>
      <c r="J4" s="241"/>
      <c r="K4" s="236"/>
      <c r="L4" s="240"/>
      <c r="M4" s="241"/>
      <c r="N4" s="236"/>
      <c r="O4" s="240"/>
      <c r="P4" s="241"/>
      <c r="Q4" s="236"/>
      <c r="R4" s="236"/>
      <c r="S4" s="247"/>
      <c r="T4" s="248"/>
      <c r="U4" s="249"/>
      <c r="V4" s="240"/>
      <c r="W4" s="241"/>
      <c r="X4" s="236"/>
    </row>
    <row r="5" spans="1:25" s="33" customFormat="1" ht="39.6" customHeight="1">
      <c r="A5" s="255"/>
      <c r="B5" s="251"/>
      <c r="C5" s="242"/>
      <c r="D5" s="243"/>
      <c r="E5" s="237"/>
      <c r="F5" s="257"/>
      <c r="G5" s="257"/>
      <c r="H5" s="257"/>
      <c r="I5" s="243"/>
      <c r="J5" s="243"/>
      <c r="K5" s="237"/>
      <c r="L5" s="242"/>
      <c r="M5" s="243"/>
      <c r="N5" s="237"/>
      <c r="O5" s="242"/>
      <c r="P5" s="243"/>
      <c r="Q5" s="237"/>
      <c r="R5" s="237"/>
      <c r="S5" s="250"/>
      <c r="T5" s="251"/>
      <c r="U5" s="252"/>
      <c r="V5" s="242"/>
      <c r="W5" s="243"/>
      <c r="X5" s="237"/>
    </row>
    <row r="6" spans="1:25" s="33" customFormat="1" ht="21.6" customHeight="1">
      <c r="A6" s="256"/>
      <c r="B6" s="164">
        <v>2022</v>
      </c>
      <c r="C6" s="164">
        <v>2021</v>
      </c>
      <c r="D6" s="164">
        <v>2022</v>
      </c>
      <c r="E6" s="165" t="s">
        <v>2</v>
      </c>
      <c r="F6" s="164">
        <v>2021</v>
      </c>
      <c r="G6" s="164">
        <v>2022</v>
      </c>
      <c r="H6" s="165" t="s">
        <v>2</v>
      </c>
      <c r="I6" s="164">
        <v>2021</v>
      </c>
      <c r="J6" s="164">
        <v>2022</v>
      </c>
      <c r="K6" s="165" t="s">
        <v>2</v>
      </c>
      <c r="L6" s="164">
        <v>2021</v>
      </c>
      <c r="M6" s="164">
        <v>2022</v>
      </c>
      <c r="N6" s="165" t="s">
        <v>2</v>
      </c>
      <c r="O6" s="164">
        <v>2021</v>
      </c>
      <c r="P6" s="164">
        <v>2022</v>
      </c>
      <c r="Q6" s="165" t="s">
        <v>2</v>
      </c>
      <c r="R6" s="165">
        <v>2022</v>
      </c>
      <c r="S6" s="164">
        <v>2021</v>
      </c>
      <c r="T6" s="164">
        <v>2022</v>
      </c>
      <c r="U6" s="165" t="s">
        <v>2</v>
      </c>
      <c r="V6" s="164">
        <v>2021</v>
      </c>
      <c r="W6" s="164">
        <v>2022</v>
      </c>
      <c r="X6" s="165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69" t="s">
        <v>54</v>
      </c>
      <c r="B8" s="193">
        <f>SUM(B9:B29)</f>
        <v>528</v>
      </c>
      <c r="C8" s="168">
        <f>SUM(C9:C29)</f>
        <v>995</v>
      </c>
      <c r="D8" s="168">
        <f>SUM(D9:D29)</f>
        <v>514</v>
      </c>
      <c r="E8" s="169">
        <f>D8/C8*100</f>
        <v>51.658291457286431</v>
      </c>
      <c r="F8" s="168">
        <f>SUM(F9:F29)</f>
        <v>226</v>
      </c>
      <c r="G8" s="168">
        <f>SUM(G9:G29)</f>
        <v>104</v>
      </c>
      <c r="H8" s="169">
        <f>G8/F8*100</f>
        <v>46.017699115044245</v>
      </c>
      <c r="I8" s="168">
        <f>SUM(I9:I29)</f>
        <v>32</v>
      </c>
      <c r="J8" s="168">
        <f>SUM(J9:J29)</f>
        <v>17</v>
      </c>
      <c r="K8" s="169">
        <f>J8/I8*100</f>
        <v>53.125</v>
      </c>
      <c r="L8" s="168">
        <f>SUM(L9:L29)</f>
        <v>33</v>
      </c>
      <c r="M8" s="168">
        <f>SUM(M9:M29)</f>
        <v>4</v>
      </c>
      <c r="N8" s="169">
        <f>M8/L8*100</f>
        <v>12.121212121212121</v>
      </c>
      <c r="O8" s="168">
        <f>SUM(O9:O29)</f>
        <v>859</v>
      </c>
      <c r="P8" s="168">
        <f>SUM(P9:P29)</f>
        <v>394</v>
      </c>
      <c r="Q8" s="169">
        <f>P8/O8*100</f>
        <v>45.867287543655408</v>
      </c>
      <c r="R8" s="168">
        <f>SUM(R9:R29)</f>
        <v>59</v>
      </c>
      <c r="S8" s="168">
        <f>SUM(S9:S29)</f>
        <v>311</v>
      </c>
      <c r="T8" s="168">
        <f>SUM(T9:T29)</f>
        <v>58</v>
      </c>
      <c r="U8" s="169">
        <f>T8/S8*100</f>
        <v>18.64951768488746</v>
      </c>
      <c r="V8" s="168">
        <f>SUM(V9:V29)</f>
        <v>285</v>
      </c>
      <c r="W8" s="170">
        <f>SUM(W9:W29)</f>
        <v>56</v>
      </c>
      <c r="X8" s="171">
        <f>W8/V8*100</f>
        <v>19.649122807017545</v>
      </c>
    </row>
    <row r="9" spans="1:25" ht="36" customHeight="1">
      <c r="A9" s="52" t="s">
        <v>19</v>
      </c>
      <c r="B9" s="194">
        <v>155</v>
      </c>
      <c r="C9" s="178">
        <v>278</v>
      </c>
      <c r="D9" s="166">
        <v>147</v>
      </c>
      <c r="E9" s="38">
        <f t="shared" ref="E9:E28" si="0">D9/C9*100</f>
        <v>52.877697841726622</v>
      </c>
      <c r="F9" s="167">
        <v>66</v>
      </c>
      <c r="G9" s="167">
        <v>45</v>
      </c>
      <c r="H9" s="169">
        <f t="shared" ref="H9:H29" si="1">G9/F9*100</f>
        <v>68.181818181818173</v>
      </c>
      <c r="I9" s="166">
        <v>8</v>
      </c>
      <c r="J9" s="166">
        <v>4</v>
      </c>
      <c r="K9" s="169">
        <f t="shared" ref="K9:K28" si="2">J9/I9*100</f>
        <v>50</v>
      </c>
      <c r="L9" s="167">
        <v>3</v>
      </c>
      <c r="M9" s="167">
        <v>0</v>
      </c>
      <c r="N9" s="169">
        <f t="shared" ref="N9:N29" si="3">M9/L9*100</f>
        <v>0</v>
      </c>
      <c r="O9" s="172">
        <v>252</v>
      </c>
      <c r="P9" s="42">
        <v>116</v>
      </c>
      <c r="Q9" s="169">
        <f t="shared" ref="Q9:Q28" si="4">P9/O9*100</f>
        <v>46.031746031746032</v>
      </c>
      <c r="R9" s="168">
        <v>21</v>
      </c>
      <c r="S9" s="167">
        <v>83</v>
      </c>
      <c r="T9" s="177">
        <v>20</v>
      </c>
      <c r="U9" s="169">
        <f t="shared" ref="U9:U28" si="5">T9/S9*100</f>
        <v>24.096385542168676</v>
      </c>
      <c r="V9" s="166">
        <v>72</v>
      </c>
      <c r="W9" s="178">
        <v>20</v>
      </c>
      <c r="X9" s="171">
        <f t="shared" ref="X9:X28" si="6">W9/V9*100</f>
        <v>27.777777777777779</v>
      </c>
      <c r="Y9" s="43"/>
    </row>
    <row r="10" spans="1:25" ht="36" customHeight="1">
      <c r="A10" s="52" t="s">
        <v>20</v>
      </c>
      <c r="B10" s="194">
        <v>83</v>
      </c>
      <c r="C10" s="166">
        <v>137</v>
      </c>
      <c r="D10" s="166">
        <v>80</v>
      </c>
      <c r="E10" s="38">
        <f t="shared" si="0"/>
        <v>58.394160583941598</v>
      </c>
      <c r="F10" s="167">
        <v>31</v>
      </c>
      <c r="G10" s="167">
        <v>7</v>
      </c>
      <c r="H10" s="169">
        <f t="shared" si="1"/>
        <v>22.58064516129032</v>
      </c>
      <c r="I10" s="166">
        <v>1</v>
      </c>
      <c r="J10" s="166">
        <v>0</v>
      </c>
      <c r="K10" s="169">
        <f t="shared" si="2"/>
        <v>0</v>
      </c>
      <c r="L10" s="167">
        <v>1</v>
      </c>
      <c r="M10" s="167">
        <v>0</v>
      </c>
      <c r="N10" s="169">
        <f t="shared" si="3"/>
        <v>0</v>
      </c>
      <c r="O10" s="179">
        <v>87</v>
      </c>
      <c r="P10" s="42">
        <v>55</v>
      </c>
      <c r="Q10" s="169">
        <f t="shared" si="4"/>
        <v>63.218390804597703</v>
      </c>
      <c r="R10" s="168">
        <v>11</v>
      </c>
      <c r="S10" s="166">
        <v>44</v>
      </c>
      <c r="T10" s="177">
        <v>11</v>
      </c>
      <c r="U10" s="169">
        <f t="shared" si="5"/>
        <v>25</v>
      </c>
      <c r="V10" s="166">
        <v>42</v>
      </c>
      <c r="W10" s="178">
        <v>11</v>
      </c>
      <c r="X10" s="171">
        <f t="shared" si="6"/>
        <v>26.190476190476193</v>
      </c>
      <c r="Y10" s="43"/>
    </row>
    <row r="11" spans="1:25" ht="16.5" customHeight="1">
      <c r="A11" s="41" t="s">
        <v>21</v>
      </c>
      <c r="B11" s="195">
        <v>16</v>
      </c>
      <c r="C11" s="166">
        <v>37</v>
      </c>
      <c r="D11" s="166">
        <v>14</v>
      </c>
      <c r="E11" s="38">
        <f t="shared" si="0"/>
        <v>37.837837837837839</v>
      </c>
      <c r="F11" s="167">
        <v>2</v>
      </c>
      <c r="G11" s="167">
        <v>1</v>
      </c>
      <c r="H11" s="169">
        <v>0</v>
      </c>
      <c r="I11" s="166">
        <v>1</v>
      </c>
      <c r="J11" s="166">
        <v>1</v>
      </c>
      <c r="K11" s="169">
        <f t="shared" si="2"/>
        <v>100</v>
      </c>
      <c r="L11" s="167">
        <v>0</v>
      </c>
      <c r="M11" s="167">
        <v>1</v>
      </c>
      <c r="N11" s="169">
        <v>0</v>
      </c>
      <c r="O11" s="179">
        <v>31</v>
      </c>
      <c r="P11" s="42">
        <v>11</v>
      </c>
      <c r="Q11" s="169">
        <f t="shared" si="4"/>
        <v>35.483870967741936</v>
      </c>
      <c r="R11" s="168">
        <v>2</v>
      </c>
      <c r="S11" s="166">
        <v>8</v>
      </c>
      <c r="T11" s="177">
        <v>2</v>
      </c>
      <c r="U11" s="169">
        <f t="shared" si="5"/>
        <v>25</v>
      </c>
      <c r="V11" s="166">
        <v>6</v>
      </c>
      <c r="W11" s="178">
        <v>2</v>
      </c>
      <c r="X11" s="171">
        <f t="shared" si="6"/>
        <v>33.333333333333329</v>
      </c>
      <c r="Y11" s="43"/>
    </row>
    <row r="12" spans="1:25" ht="16.5" customHeight="1">
      <c r="A12" s="41" t="s">
        <v>22</v>
      </c>
      <c r="B12" s="195">
        <v>30</v>
      </c>
      <c r="C12" s="166">
        <v>55</v>
      </c>
      <c r="D12" s="166">
        <v>30</v>
      </c>
      <c r="E12" s="38">
        <f t="shared" si="0"/>
        <v>54.54545454545454</v>
      </c>
      <c r="F12" s="167">
        <v>4</v>
      </c>
      <c r="G12" s="167">
        <v>2</v>
      </c>
      <c r="H12" s="169">
        <f t="shared" si="1"/>
        <v>50</v>
      </c>
      <c r="I12" s="166">
        <v>1</v>
      </c>
      <c r="J12" s="166">
        <v>0</v>
      </c>
      <c r="K12" s="169">
        <f t="shared" si="2"/>
        <v>0</v>
      </c>
      <c r="L12" s="167">
        <v>1</v>
      </c>
      <c r="M12" s="167">
        <v>0</v>
      </c>
      <c r="N12" s="169">
        <f t="shared" si="3"/>
        <v>0</v>
      </c>
      <c r="O12" s="179">
        <v>55</v>
      </c>
      <c r="P12" s="42">
        <v>24</v>
      </c>
      <c r="Q12" s="169">
        <f t="shared" si="4"/>
        <v>43.636363636363633</v>
      </c>
      <c r="R12" s="168">
        <v>2</v>
      </c>
      <c r="S12" s="166">
        <v>30</v>
      </c>
      <c r="T12" s="177">
        <v>2</v>
      </c>
      <c r="U12" s="169">
        <f t="shared" si="5"/>
        <v>6.666666666666667</v>
      </c>
      <c r="V12" s="166">
        <v>28</v>
      </c>
      <c r="W12" s="178">
        <v>1</v>
      </c>
      <c r="X12" s="171">
        <f t="shared" si="6"/>
        <v>3.5714285714285712</v>
      </c>
      <c r="Y12" s="43"/>
    </row>
    <row r="13" spans="1:25" ht="16.5" customHeight="1">
      <c r="A13" s="41" t="s">
        <v>23</v>
      </c>
      <c r="B13" s="195">
        <v>11</v>
      </c>
      <c r="C13" s="166">
        <v>19</v>
      </c>
      <c r="D13" s="166">
        <v>11</v>
      </c>
      <c r="E13" s="38">
        <f t="shared" si="0"/>
        <v>57.894736842105267</v>
      </c>
      <c r="F13" s="167">
        <v>0</v>
      </c>
      <c r="G13" s="167">
        <v>0</v>
      </c>
      <c r="H13" s="169">
        <v>0</v>
      </c>
      <c r="I13" s="166">
        <v>0</v>
      </c>
      <c r="J13" s="166">
        <v>0</v>
      </c>
      <c r="K13" s="169"/>
      <c r="L13" s="167">
        <v>0</v>
      </c>
      <c r="M13" s="167">
        <v>0</v>
      </c>
      <c r="N13" s="169"/>
      <c r="O13" s="179">
        <v>19</v>
      </c>
      <c r="P13" s="42">
        <v>10</v>
      </c>
      <c r="Q13" s="169">
        <f t="shared" si="4"/>
        <v>52.631578947368418</v>
      </c>
      <c r="R13" s="168">
        <v>1</v>
      </c>
      <c r="S13" s="166">
        <v>9</v>
      </c>
      <c r="T13" s="177">
        <v>1</v>
      </c>
      <c r="U13" s="169">
        <f t="shared" si="5"/>
        <v>11.111111111111111</v>
      </c>
      <c r="V13" s="166">
        <v>9</v>
      </c>
      <c r="W13" s="178">
        <v>1</v>
      </c>
      <c r="X13" s="171">
        <f t="shared" si="6"/>
        <v>11.111111111111111</v>
      </c>
      <c r="Y13" s="43"/>
    </row>
    <row r="14" spans="1:25" ht="16.5" customHeight="1">
      <c r="A14" s="41" t="s">
        <v>24</v>
      </c>
      <c r="B14" s="195">
        <v>4</v>
      </c>
      <c r="C14" s="166">
        <v>9</v>
      </c>
      <c r="D14" s="166">
        <v>4</v>
      </c>
      <c r="E14" s="38">
        <f t="shared" si="0"/>
        <v>44.444444444444443</v>
      </c>
      <c r="F14" s="167">
        <v>1</v>
      </c>
      <c r="G14" s="167">
        <v>0</v>
      </c>
      <c r="H14" s="169">
        <f t="shared" si="1"/>
        <v>0</v>
      </c>
      <c r="I14" s="166">
        <v>0</v>
      </c>
      <c r="J14" s="166">
        <v>0</v>
      </c>
      <c r="K14" s="169"/>
      <c r="L14" s="167">
        <v>0</v>
      </c>
      <c r="M14" s="167">
        <v>0</v>
      </c>
      <c r="N14" s="169"/>
      <c r="O14" s="179">
        <v>7</v>
      </c>
      <c r="P14" s="42">
        <v>4</v>
      </c>
      <c r="Q14" s="169">
        <f t="shared" si="4"/>
        <v>57.142857142857139</v>
      </c>
      <c r="R14" s="168">
        <v>0</v>
      </c>
      <c r="S14" s="166">
        <v>2</v>
      </c>
      <c r="T14" s="177">
        <v>0</v>
      </c>
      <c r="U14" s="169">
        <f t="shared" si="5"/>
        <v>0</v>
      </c>
      <c r="V14" s="166">
        <v>2</v>
      </c>
      <c r="W14" s="178">
        <v>0</v>
      </c>
      <c r="X14" s="171">
        <f t="shared" si="6"/>
        <v>0</v>
      </c>
      <c r="Y14" s="43"/>
    </row>
    <row r="15" spans="1:25" ht="16.5" customHeight="1">
      <c r="A15" s="41" t="s">
        <v>25</v>
      </c>
      <c r="B15" s="195">
        <v>15</v>
      </c>
      <c r="C15" s="166">
        <v>43</v>
      </c>
      <c r="D15" s="166">
        <v>15</v>
      </c>
      <c r="E15" s="38">
        <f t="shared" si="0"/>
        <v>34.883720930232556</v>
      </c>
      <c r="F15" s="167">
        <v>13</v>
      </c>
      <c r="G15" s="167">
        <v>6</v>
      </c>
      <c r="H15" s="169">
        <f t="shared" si="1"/>
        <v>46.153846153846153</v>
      </c>
      <c r="I15" s="166">
        <v>3</v>
      </c>
      <c r="J15" s="166">
        <v>1</v>
      </c>
      <c r="K15" s="169">
        <f t="shared" si="2"/>
        <v>33.333333333333329</v>
      </c>
      <c r="L15" s="167">
        <v>0</v>
      </c>
      <c r="M15" s="167">
        <v>0</v>
      </c>
      <c r="N15" s="169"/>
      <c r="O15" s="179">
        <v>42</v>
      </c>
      <c r="P15" s="42">
        <v>14</v>
      </c>
      <c r="Q15" s="169">
        <f t="shared" si="4"/>
        <v>33.333333333333329</v>
      </c>
      <c r="R15" s="168">
        <v>3</v>
      </c>
      <c r="S15" s="166">
        <v>9</v>
      </c>
      <c r="T15" s="177">
        <v>3</v>
      </c>
      <c r="U15" s="169">
        <f t="shared" si="5"/>
        <v>33.333333333333329</v>
      </c>
      <c r="V15" s="166">
        <v>9</v>
      </c>
      <c r="W15" s="178">
        <v>3</v>
      </c>
      <c r="X15" s="171">
        <f t="shared" si="6"/>
        <v>33.333333333333329</v>
      </c>
      <c r="Y15" s="43"/>
    </row>
    <row r="16" spans="1:25" ht="16.5" customHeight="1">
      <c r="A16" s="41" t="s">
        <v>26</v>
      </c>
      <c r="B16" s="195">
        <v>11</v>
      </c>
      <c r="C16" s="166">
        <v>25</v>
      </c>
      <c r="D16" s="166">
        <v>11</v>
      </c>
      <c r="E16" s="38">
        <f t="shared" si="0"/>
        <v>44</v>
      </c>
      <c r="F16" s="167">
        <v>6</v>
      </c>
      <c r="G16" s="167">
        <v>3</v>
      </c>
      <c r="H16" s="169">
        <f t="shared" si="1"/>
        <v>50</v>
      </c>
      <c r="I16" s="166">
        <v>2</v>
      </c>
      <c r="J16" s="166">
        <v>0</v>
      </c>
      <c r="K16" s="169">
        <f t="shared" si="2"/>
        <v>0</v>
      </c>
      <c r="L16" s="167">
        <v>1</v>
      </c>
      <c r="M16" s="167">
        <v>0</v>
      </c>
      <c r="N16" s="169">
        <f t="shared" si="3"/>
        <v>0</v>
      </c>
      <c r="O16" s="179">
        <v>23</v>
      </c>
      <c r="P16" s="42">
        <v>5</v>
      </c>
      <c r="Q16" s="169">
        <f t="shared" si="4"/>
        <v>21.739130434782609</v>
      </c>
      <c r="R16" s="168">
        <v>2</v>
      </c>
      <c r="S16" s="166">
        <v>9</v>
      </c>
      <c r="T16" s="177">
        <v>2</v>
      </c>
      <c r="U16" s="169">
        <f t="shared" si="5"/>
        <v>22.222222222222221</v>
      </c>
      <c r="V16" s="166">
        <v>8</v>
      </c>
      <c r="W16" s="178">
        <v>2</v>
      </c>
      <c r="X16" s="171">
        <f t="shared" si="6"/>
        <v>25</v>
      </c>
      <c r="Y16" s="43"/>
    </row>
    <row r="17" spans="1:25" ht="16.5" customHeight="1">
      <c r="A17" s="41" t="s">
        <v>27</v>
      </c>
      <c r="B17" s="195">
        <v>35</v>
      </c>
      <c r="C17" s="166">
        <v>58</v>
      </c>
      <c r="D17" s="166">
        <v>35</v>
      </c>
      <c r="E17" s="38">
        <f t="shared" si="0"/>
        <v>60.344827586206897</v>
      </c>
      <c r="F17" s="167">
        <v>22</v>
      </c>
      <c r="G17" s="167">
        <v>9</v>
      </c>
      <c r="H17" s="169">
        <f t="shared" si="1"/>
        <v>40.909090909090914</v>
      </c>
      <c r="I17" s="166">
        <v>1</v>
      </c>
      <c r="J17" s="166">
        <v>5</v>
      </c>
      <c r="K17" s="169">
        <f t="shared" si="2"/>
        <v>500</v>
      </c>
      <c r="L17" s="167">
        <v>1</v>
      </c>
      <c r="M17" s="167">
        <v>0</v>
      </c>
      <c r="N17" s="169">
        <f t="shared" si="3"/>
        <v>0</v>
      </c>
      <c r="O17" s="179">
        <v>49</v>
      </c>
      <c r="P17" s="42">
        <v>23</v>
      </c>
      <c r="Q17" s="169">
        <f t="shared" si="4"/>
        <v>46.938775510204081</v>
      </c>
      <c r="R17" s="168">
        <v>5</v>
      </c>
      <c r="S17" s="166">
        <v>12</v>
      </c>
      <c r="T17" s="177">
        <v>5</v>
      </c>
      <c r="U17" s="169">
        <f t="shared" si="5"/>
        <v>41.666666666666671</v>
      </c>
      <c r="V17" s="166">
        <v>11</v>
      </c>
      <c r="W17" s="178">
        <v>5</v>
      </c>
      <c r="X17" s="171">
        <f t="shared" si="6"/>
        <v>45.454545454545453</v>
      </c>
      <c r="Y17" s="43"/>
    </row>
    <row r="18" spans="1:25" ht="16.5" customHeight="1">
      <c r="A18" s="41" t="s">
        <v>28</v>
      </c>
      <c r="B18" s="195">
        <v>18</v>
      </c>
      <c r="C18" s="166">
        <v>20</v>
      </c>
      <c r="D18" s="166">
        <v>18</v>
      </c>
      <c r="E18" s="38">
        <f t="shared" si="0"/>
        <v>90</v>
      </c>
      <c r="F18" s="167">
        <v>1</v>
      </c>
      <c r="G18" s="167">
        <v>2</v>
      </c>
      <c r="H18" s="169">
        <f t="shared" si="1"/>
        <v>200</v>
      </c>
      <c r="I18" s="166">
        <v>1</v>
      </c>
      <c r="J18" s="166">
        <v>2</v>
      </c>
      <c r="K18" s="169">
        <f t="shared" si="2"/>
        <v>200</v>
      </c>
      <c r="L18" s="167">
        <v>0</v>
      </c>
      <c r="M18" s="167">
        <v>0</v>
      </c>
      <c r="N18" s="169"/>
      <c r="O18" s="179">
        <v>17</v>
      </c>
      <c r="P18" s="42">
        <v>14</v>
      </c>
      <c r="Q18" s="169">
        <f t="shared" si="4"/>
        <v>82.35294117647058</v>
      </c>
      <c r="R18" s="168">
        <v>1</v>
      </c>
      <c r="S18" s="166">
        <v>8</v>
      </c>
      <c r="T18" s="177">
        <v>1</v>
      </c>
      <c r="U18" s="169">
        <f t="shared" si="5"/>
        <v>12.5</v>
      </c>
      <c r="V18" s="166">
        <v>6</v>
      </c>
      <c r="W18" s="178">
        <v>1</v>
      </c>
      <c r="X18" s="171">
        <f t="shared" si="6"/>
        <v>16.666666666666664</v>
      </c>
      <c r="Y18" s="43"/>
    </row>
    <row r="19" spans="1:25" ht="16.5" customHeight="1">
      <c r="A19" s="41" t="s">
        <v>29</v>
      </c>
      <c r="B19" s="195">
        <v>5</v>
      </c>
      <c r="C19" s="166">
        <v>7</v>
      </c>
      <c r="D19" s="166">
        <v>5</v>
      </c>
      <c r="E19" s="38">
        <f t="shared" si="0"/>
        <v>71.428571428571431</v>
      </c>
      <c r="F19" s="167">
        <v>6</v>
      </c>
      <c r="G19" s="167">
        <v>0</v>
      </c>
      <c r="H19" s="169">
        <f t="shared" si="1"/>
        <v>0</v>
      </c>
      <c r="I19" s="166">
        <v>3</v>
      </c>
      <c r="J19" s="166">
        <v>1</v>
      </c>
      <c r="K19" s="169">
        <f t="shared" si="2"/>
        <v>33.333333333333329</v>
      </c>
      <c r="L19" s="167">
        <v>3</v>
      </c>
      <c r="M19" s="167">
        <v>0</v>
      </c>
      <c r="N19" s="169">
        <f t="shared" si="3"/>
        <v>0</v>
      </c>
      <c r="O19" s="179">
        <v>7</v>
      </c>
      <c r="P19" s="42">
        <v>5</v>
      </c>
      <c r="Q19" s="169">
        <f t="shared" si="4"/>
        <v>71.428571428571431</v>
      </c>
      <c r="R19" s="168">
        <v>0</v>
      </c>
      <c r="S19" s="166">
        <v>0</v>
      </c>
      <c r="T19" s="177">
        <v>0</v>
      </c>
      <c r="U19" s="169"/>
      <c r="V19" s="166">
        <v>0</v>
      </c>
      <c r="W19" s="178">
        <v>0</v>
      </c>
      <c r="X19" s="171"/>
      <c r="Y19" s="43"/>
    </row>
    <row r="20" spans="1:25" ht="16.5" customHeight="1">
      <c r="A20" s="41" t="s">
        <v>30</v>
      </c>
      <c r="B20" s="195">
        <v>21</v>
      </c>
      <c r="C20" s="166">
        <v>43</v>
      </c>
      <c r="D20" s="166">
        <v>21</v>
      </c>
      <c r="E20" s="38">
        <f t="shared" si="0"/>
        <v>48.837209302325576</v>
      </c>
      <c r="F20" s="167">
        <v>5</v>
      </c>
      <c r="G20" s="167">
        <v>1</v>
      </c>
      <c r="H20" s="169">
        <f t="shared" si="1"/>
        <v>20</v>
      </c>
      <c r="I20" s="166">
        <v>0</v>
      </c>
      <c r="J20" s="166">
        <v>0</v>
      </c>
      <c r="K20" s="169"/>
      <c r="L20" s="167">
        <v>0</v>
      </c>
      <c r="M20" s="167">
        <v>0</v>
      </c>
      <c r="N20" s="169"/>
      <c r="O20" s="179">
        <v>39</v>
      </c>
      <c r="P20" s="42">
        <v>14</v>
      </c>
      <c r="Q20" s="169">
        <f t="shared" si="4"/>
        <v>35.897435897435898</v>
      </c>
      <c r="R20" s="168">
        <v>2</v>
      </c>
      <c r="S20" s="166">
        <v>16</v>
      </c>
      <c r="T20" s="177">
        <v>2</v>
      </c>
      <c r="U20" s="169">
        <f t="shared" si="5"/>
        <v>12.5</v>
      </c>
      <c r="V20" s="166">
        <v>15</v>
      </c>
      <c r="W20" s="178">
        <v>2</v>
      </c>
      <c r="X20" s="171">
        <f t="shared" si="6"/>
        <v>13.333333333333334</v>
      </c>
      <c r="Y20" s="43"/>
    </row>
    <row r="21" spans="1:25" ht="16.5" customHeight="1">
      <c r="A21" s="41" t="s">
        <v>31</v>
      </c>
      <c r="B21" s="195">
        <v>4</v>
      </c>
      <c r="C21" s="166">
        <v>17</v>
      </c>
      <c r="D21" s="166">
        <v>4</v>
      </c>
      <c r="E21" s="38">
        <f t="shared" si="0"/>
        <v>23.52941176470588</v>
      </c>
      <c r="F21" s="167">
        <v>2</v>
      </c>
      <c r="G21" s="167">
        <v>1</v>
      </c>
      <c r="H21" s="169">
        <f t="shared" si="1"/>
        <v>50</v>
      </c>
      <c r="I21" s="166">
        <v>0</v>
      </c>
      <c r="J21" s="166">
        <v>0</v>
      </c>
      <c r="K21" s="169"/>
      <c r="L21" s="167">
        <v>1</v>
      </c>
      <c r="M21" s="167">
        <v>0</v>
      </c>
      <c r="N21" s="169">
        <f t="shared" si="3"/>
        <v>0</v>
      </c>
      <c r="O21" s="179">
        <v>17</v>
      </c>
      <c r="P21" s="42">
        <v>3</v>
      </c>
      <c r="Q21" s="169">
        <f t="shared" si="4"/>
        <v>17.647058823529413</v>
      </c>
      <c r="R21" s="168">
        <v>0</v>
      </c>
      <c r="S21" s="166">
        <v>6</v>
      </c>
      <c r="T21" s="177">
        <v>0</v>
      </c>
      <c r="U21" s="169">
        <f t="shared" si="5"/>
        <v>0</v>
      </c>
      <c r="V21" s="166">
        <v>6</v>
      </c>
      <c r="W21" s="178">
        <v>0</v>
      </c>
      <c r="X21" s="171">
        <f t="shared" si="6"/>
        <v>0</v>
      </c>
      <c r="Y21" s="43"/>
    </row>
    <row r="22" spans="1:25" ht="16.5" customHeight="1">
      <c r="A22" s="41" t="s">
        <v>32</v>
      </c>
      <c r="B22" s="195">
        <v>30</v>
      </c>
      <c r="C22" s="166">
        <v>46</v>
      </c>
      <c r="D22" s="166">
        <v>30</v>
      </c>
      <c r="E22" s="38">
        <f t="shared" si="0"/>
        <v>65.217391304347828</v>
      </c>
      <c r="F22" s="167">
        <v>12</v>
      </c>
      <c r="G22" s="167">
        <v>6</v>
      </c>
      <c r="H22" s="169">
        <f t="shared" si="1"/>
        <v>50</v>
      </c>
      <c r="I22" s="166">
        <v>3</v>
      </c>
      <c r="J22" s="166">
        <v>1</v>
      </c>
      <c r="K22" s="169">
        <f t="shared" si="2"/>
        <v>33.333333333333329</v>
      </c>
      <c r="L22" s="167">
        <v>5</v>
      </c>
      <c r="M22" s="167">
        <v>1</v>
      </c>
      <c r="N22" s="169">
        <f t="shared" si="3"/>
        <v>20</v>
      </c>
      <c r="O22" s="179">
        <v>38</v>
      </c>
      <c r="P22" s="42">
        <v>26</v>
      </c>
      <c r="Q22" s="169">
        <f t="shared" si="4"/>
        <v>68.421052631578945</v>
      </c>
      <c r="R22" s="168">
        <v>2</v>
      </c>
      <c r="S22" s="166">
        <v>16</v>
      </c>
      <c r="T22" s="177">
        <v>2</v>
      </c>
      <c r="U22" s="169">
        <f t="shared" si="5"/>
        <v>12.5</v>
      </c>
      <c r="V22" s="166">
        <v>15</v>
      </c>
      <c r="W22" s="178">
        <v>2</v>
      </c>
      <c r="X22" s="171">
        <f t="shared" si="6"/>
        <v>13.333333333333334</v>
      </c>
      <c r="Y22" s="43"/>
    </row>
    <row r="23" spans="1:25" ht="16.5" customHeight="1">
      <c r="A23" s="41" t="s">
        <v>33</v>
      </c>
      <c r="B23" s="195">
        <v>16</v>
      </c>
      <c r="C23" s="166">
        <v>39</v>
      </c>
      <c r="D23" s="166">
        <v>16</v>
      </c>
      <c r="E23" s="38">
        <f t="shared" si="0"/>
        <v>41.025641025641022</v>
      </c>
      <c r="F23" s="167">
        <v>13</v>
      </c>
      <c r="G23" s="167">
        <v>2</v>
      </c>
      <c r="H23" s="169">
        <f t="shared" si="1"/>
        <v>15.384615384615385</v>
      </c>
      <c r="I23" s="166">
        <v>0</v>
      </c>
      <c r="J23" s="166">
        <v>0</v>
      </c>
      <c r="K23" s="169"/>
      <c r="L23" s="167">
        <v>0</v>
      </c>
      <c r="M23" s="167">
        <v>0</v>
      </c>
      <c r="N23" s="169"/>
      <c r="O23" s="179">
        <v>32</v>
      </c>
      <c r="P23" s="42">
        <v>16</v>
      </c>
      <c r="Q23" s="169">
        <f t="shared" si="4"/>
        <v>50</v>
      </c>
      <c r="R23" s="168">
        <v>0</v>
      </c>
      <c r="S23" s="166">
        <v>11</v>
      </c>
      <c r="T23" s="177">
        <v>0</v>
      </c>
      <c r="U23" s="169">
        <f t="shared" si="5"/>
        <v>0</v>
      </c>
      <c r="V23" s="166">
        <v>11</v>
      </c>
      <c r="W23" s="178">
        <v>0</v>
      </c>
      <c r="X23" s="171">
        <f t="shared" si="6"/>
        <v>0</v>
      </c>
      <c r="Y23" s="43"/>
    </row>
    <row r="24" spans="1:25" ht="16.5" customHeight="1">
      <c r="A24" s="41" t="s">
        <v>34</v>
      </c>
      <c r="B24" s="195">
        <v>11</v>
      </c>
      <c r="C24" s="166">
        <v>25</v>
      </c>
      <c r="D24" s="166">
        <v>11</v>
      </c>
      <c r="E24" s="38">
        <f t="shared" si="0"/>
        <v>44</v>
      </c>
      <c r="F24" s="167">
        <v>3</v>
      </c>
      <c r="G24" s="167">
        <v>3</v>
      </c>
      <c r="H24" s="169">
        <f t="shared" si="1"/>
        <v>100</v>
      </c>
      <c r="I24" s="166">
        <v>1</v>
      </c>
      <c r="J24" s="166">
        <v>0</v>
      </c>
      <c r="K24" s="169">
        <f t="shared" si="2"/>
        <v>0</v>
      </c>
      <c r="L24" s="167">
        <v>0</v>
      </c>
      <c r="M24" s="167">
        <v>0</v>
      </c>
      <c r="N24" s="169"/>
      <c r="O24" s="179">
        <v>20</v>
      </c>
      <c r="P24" s="42">
        <v>7</v>
      </c>
      <c r="Q24" s="169">
        <f t="shared" si="4"/>
        <v>35</v>
      </c>
      <c r="R24" s="168">
        <v>0</v>
      </c>
      <c r="S24" s="166">
        <v>10</v>
      </c>
      <c r="T24" s="177">
        <v>0</v>
      </c>
      <c r="U24" s="169">
        <f t="shared" si="5"/>
        <v>0</v>
      </c>
      <c r="V24" s="166">
        <v>8</v>
      </c>
      <c r="W24" s="178">
        <v>0</v>
      </c>
      <c r="X24" s="171">
        <f t="shared" si="6"/>
        <v>0</v>
      </c>
      <c r="Y24" s="43"/>
    </row>
    <row r="25" spans="1:25" ht="16.5" customHeight="1">
      <c r="A25" s="41" t="s">
        <v>35</v>
      </c>
      <c r="B25" s="195">
        <v>14</v>
      </c>
      <c r="C25" s="166">
        <v>48</v>
      </c>
      <c r="D25" s="166">
        <v>14</v>
      </c>
      <c r="E25" s="38">
        <f t="shared" si="0"/>
        <v>29.166666666666668</v>
      </c>
      <c r="F25" s="167">
        <v>10</v>
      </c>
      <c r="G25" s="167">
        <v>2</v>
      </c>
      <c r="H25" s="169">
        <f t="shared" si="1"/>
        <v>20</v>
      </c>
      <c r="I25" s="166">
        <v>3</v>
      </c>
      <c r="J25" s="166">
        <v>0</v>
      </c>
      <c r="K25" s="169">
        <f t="shared" si="2"/>
        <v>0</v>
      </c>
      <c r="L25" s="167">
        <v>3</v>
      </c>
      <c r="M25" s="167">
        <v>1</v>
      </c>
      <c r="N25" s="169">
        <f t="shared" si="3"/>
        <v>33.333333333333329</v>
      </c>
      <c r="O25" s="179">
        <v>46</v>
      </c>
      <c r="P25" s="42">
        <v>9</v>
      </c>
      <c r="Q25" s="169">
        <f t="shared" si="4"/>
        <v>19.565217391304348</v>
      </c>
      <c r="R25" s="168">
        <v>0</v>
      </c>
      <c r="S25" s="166">
        <v>13</v>
      </c>
      <c r="T25" s="177">
        <v>0</v>
      </c>
      <c r="U25" s="169">
        <f t="shared" si="5"/>
        <v>0</v>
      </c>
      <c r="V25" s="166">
        <v>13</v>
      </c>
      <c r="W25" s="178">
        <v>0</v>
      </c>
      <c r="X25" s="171">
        <f t="shared" si="6"/>
        <v>0</v>
      </c>
      <c r="Y25" s="43"/>
    </row>
    <row r="26" spans="1:25" ht="16.5" customHeight="1">
      <c r="A26" s="41" t="s">
        <v>36</v>
      </c>
      <c r="B26" s="195">
        <v>10</v>
      </c>
      <c r="C26" s="166">
        <v>29</v>
      </c>
      <c r="D26" s="166">
        <v>10</v>
      </c>
      <c r="E26" s="38">
        <f t="shared" si="0"/>
        <v>34.482758620689658</v>
      </c>
      <c r="F26" s="167">
        <v>11</v>
      </c>
      <c r="G26" s="167">
        <v>3</v>
      </c>
      <c r="H26" s="169">
        <f t="shared" si="1"/>
        <v>27.27272727272727</v>
      </c>
      <c r="I26" s="166">
        <v>2</v>
      </c>
      <c r="J26" s="166">
        <v>0</v>
      </c>
      <c r="K26" s="169">
        <f t="shared" si="2"/>
        <v>0</v>
      </c>
      <c r="L26" s="167">
        <v>9</v>
      </c>
      <c r="M26" s="167">
        <v>0</v>
      </c>
      <c r="N26" s="169">
        <f t="shared" si="3"/>
        <v>0</v>
      </c>
      <c r="O26" s="179">
        <v>24</v>
      </c>
      <c r="P26" s="42">
        <v>8</v>
      </c>
      <c r="Q26" s="169">
        <f t="shared" si="4"/>
        <v>33.333333333333329</v>
      </c>
      <c r="R26" s="168">
        <v>1</v>
      </c>
      <c r="S26" s="166">
        <v>8</v>
      </c>
      <c r="T26" s="177">
        <v>1</v>
      </c>
      <c r="U26" s="169">
        <f t="shared" si="5"/>
        <v>12.5</v>
      </c>
      <c r="V26" s="166">
        <v>8</v>
      </c>
      <c r="W26" s="178">
        <v>1</v>
      </c>
      <c r="X26" s="171">
        <f t="shared" si="6"/>
        <v>12.5</v>
      </c>
      <c r="Y26" s="43"/>
    </row>
    <row r="27" spans="1:25" ht="16.5" customHeight="1">
      <c r="A27" s="41" t="s">
        <v>37</v>
      </c>
      <c r="B27" s="195">
        <v>18</v>
      </c>
      <c r="C27" s="166">
        <v>31</v>
      </c>
      <c r="D27" s="166">
        <v>17</v>
      </c>
      <c r="E27" s="38">
        <f t="shared" si="0"/>
        <v>54.838709677419352</v>
      </c>
      <c r="F27" s="167">
        <v>10</v>
      </c>
      <c r="G27" s="167">
        <v>4</v>
      </c>
      <c r="H27" s="169">
        <f t="shared" si="1"/>
        <v>40</v>
      </c>
      <c r="I27" s="166">
        <v>0</v>
      </c>
      <c r="J27" s="166">
        <v>1</v>
      </c>
      <c r="K27" s="169">
        <v>0</v>
      </c>
      <c r="L27" s="167">
        <v>1</v>
      </c>
      <c r="M27" s="167">
        <v>1</v>
      </c>
      <c r="N27" s="169">
        <f t="shared" si="3"/>
        <v>100</v>
      </c>
      <c r="O27" s="179">
        <v>27</v>
      </c>
      <c r="P27" s="42">
        <v>16</v>
      </c>
      <c r="Q27" s="169">
        <f t="shared" si="4"/>
        <v>59.259259259259252</v>
      </c>
      <c r="R27" s="168">
        <v>5</v>
      </c>
      <c r="S27" s="166">
        <v>10</v>
      </c>
      <c r="T27" s="177">
        <v>5</v>
      </c>
      <c r="U27" s="169">
        <f t="shared" si="5"/>
        <v>50</v>
      </c>
      <c r="V27" s="166">
        <v>9</v>
      </c>
      <c r="W27" s="178">
        <v>5</v>
      </c>
      <c r="X27" s="171">
        <f t="shared" si="6"/>
        <v>55.555555555555557</v>
      </c>
      <c r="Y27" s="43"/>
    </row>
    <row r="28" spans="1:25" ht="16.5" customHeight="1">
      <c r="A28" s="41" t="s">
        <v>38</v>
      </c>
      <c r="B28" s="195">
        <v>11</v>
      </c>
      <c r="C28" s="166">
        <v>20</v>
      </c>
      <c r="D28" s="166">
        <v>11</v>
      </c>
      <c r="E28" s="38">
        <f t="shared" si="0"/>
        <v>55.000000000000007</v>
      </c>
      <c r="F28" s="167">
        <v>7</v>
      </c>
      <c r="G28" s="167">
        <v>4</v>
      </c>
      <c r="H28" s="169">
        <f t="shared" si="1"/>
        <v>57.142857142857139</v>
      </c>
      <c r="I28" s="166">
        <v>2</v>
      </c>
      <c r="J28" s="166">
        <v>1</v>
      </c>
      <c r="K28" s="169">
        <f t="shared" si="2"/>
        <v>50</v>
      </c>
      <c r="L28" s="167">
        <v>3</v>
      </c>
      <c r="M28" s="167">
        <v>0</v>
      </c>
      <c r="N28" s="169">
        <f t="shared" si="3"/>
        <v>0</v>
      </c>
      <c r="O28" s="179">
        <v>19</v>
      </c>
      <c r="P28" s="42">
        <v>6</v>
      </c>
      <c r="Q28" s="169">
        <f t="shared" si="4"/>
        <v>31.578947368421051</v>
      </c>
      <c r="R28" s="168">
        <v>0</v>
      </c>
      <c r="S28" s="166">
        <v>5</v>
      </c>
      <c r="T28" s="177">
        <v>0</v>
      </c>
      <c r="U28" s="169">
        <f t="shared" si="5"/>
        <v>0</v>
      </c>
      <c r="V28" s="166">
        <v>5</v>
      </c>
      <c r="W28" s="178">
        <v>0</v>
      </c>
      <c r="X28" s="171">
        <f t="shared" si="6"/>
        <v>0</v>
      </c>
      <c r="Y28" s="43"/>
    </row>
    <row r="29" spans="1:25" ht="16.5" customHeight="1">
      <c r="A29" s="41" t="s">
        <v>39</v>
      </c>
      <c r="B29" s="195">
        <v>10</v>
      </c>
      <c r="C29" s="166">
        <v>9</v>
      </c>
      <c r="D29" s="166">
        <v>10</v>
      </c>
      <c r="E29" s="38">
        <f t="shared" ref="E29" si="7">D29/C29*100</f>
        <v>111.11111111111111</v>
      </c>
      <c r="F29" s="167">
        <v>1</v>
      </c>
      <c r="G29" s="167">
        <v>3</v>
      </c>
      <c r="H29" s="169">
        <f t="shared" si="1"/>
        <v>300</v>
      </c>
      <c r="I29" s="166">
        <v>0</v>
      </c>
      <c r="J29" s="166">
        <v>0</v>
      </c>
      <c r="K29" s="169"/>
      <c r="L29" s="167">
        <v>1</v>
      </c>
      <c r="M29" s="167">
        <v>0</v>
      </c>
      <c r="N29" s="169">
        <f t="shared" si="3"/>
        <v>0</v>
      </c>
      <c r="O29" s="179">
        <v>8</v>
      </c>
      <c r="P29" s="42">
        <v>8</v>
      </c>
      <c r="Q29" s="169">
        <f t="shared" ref="Q29" si="8">P29/O29*100</f>
        <v>100</v>
      </c>
      <c r="R29" s="168">
        <v>1</v>
      </c>
      <c r="S29" s="166">
        <v>2</v>
      </c>
      <c r="T29" s="177">
        <v>1</v>
      </c>
      <c r="U29" s="169">
        <f t="shared" ref="U29" si="9">T29/S29*100</f>
        <v>50</v>
      </c>
      <c r="V29" s="166">
        <v>2</v>
      </c>
      <c r="W29" s="178">
        <v>0</v>
      </c>
      <c r="X29" s="171">
        <f t="shared" ref="X29" si="10">W29/V29*100</f>
        <v>0</v>
      </c>
      <c r="Y29" s="43"/>
    </row>
    <row r="30" spans="1:25" ht="63" customHeight="1">
      <c r="B30" s="253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11"/>
      <c r="S30" s="211"/>
      <c r="T30" s="211"/>
      <c r="U30" s="211"/>
      <c r="V30" s="211"/>
      <c r="W30" s="211"/>
      <c r="X30" s="211"/>
    </row>
    <row r="35" spans="3:24" ht="409.6" customHeight="1"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</sheetData>
  <mergeCells count="12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V3:X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J8" sqref="I8:J8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78" t="s">
        <v>180</v>
      </c>
      <c r="B1" s="378"/>
      <c r="C1" s="378"/>
      <c r="D1" s="378"/>
      <c r="E1" s="378"/>
    </row>
    <row r="2" spans="1:9" ht="29.25" customHeight="1">
      <c r="A2" s="379" t="s">
        <v>181</v>
      </c>
      <c r="B2" s="379"/>
      <c r="C2" s="379"/>
      <c r="D2" s="379"/>
      <c r="E2" s="379"/>
    </row>
    <row r="3" spans="1:9" s="2" customFormat="1" ht="23.25" customHeight="1">
      <c r="A3" s="223" t="s">
        <v>0</v>
      </c>
      <c r="B3" s="225" t="s">
        <v>182</v>
      </c>
      <c r="C3" s="225" t="s">
        <v>183</v>
      </c>
      <c r="D3" s="227" t="s">
        <v>1</v>
      </c>
      <c r="E3" s="228"/>
    </row>
    <row r="4" spans="1:9" s="2" customFormat="1" ht="27.6">
      <c r="A4" s="224"/>
      <c r="B4" s="226"/>
      <c r="C4" s="226"/>
      <c r="D4" s="3" t="s">
        <v>2</v>
      </c>
      <c r="E4" s="4" t="s">
        <v>184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185</v>
      </c>
      <c r="B6" s="380" t="s">
        <v>186</v>
      </c>
      <c r="C6" s="380">
        <v>3148</v>
      </c>
      <c r="D6" s="197" t="s">
        <v>186</v>
      </c>
      <c r="E6" s="20" t="s">
        <v>186</v>
      </c>
      <c r="I6" s="10"/>
    </row>
    <row r="7" spans="1:9" s="2" customFormat="1" ht="29.25" customHeight="1">
      <c r="A7" s="381" t="s">
        <v>187</v>
      </c>
      <c r="B7" s="380">
        <v>167</v>
      </c>
      <c r="C7" s="380">
        <v>2426</v>
      </c>
      <c r="D7" s="197" t="s">
        <v>116</v>
      </c>
      <c r="E7" s="20">
        <f t="shared" ref="E7:E11" si="0">C7-B7</f>
        <v>2259</v>
      </c>
      <c r="I7" s="10"/>
    </row>
    <row r="8" spans="1:9" s="2" customFormat="1" ht="48.75" customHeight="1">
      <c r="A8" s="11" t="s">
        <v>188</v>
      </c>
      <c r="B8" s="380">
        <v>31</v>
      </c>
      <c r="C8" s="380">
        <v>637</v>
      </c>
      <c r="D8" s="197" t="s">
        <v>117</v>
      </c>
      <c r="E8" s="20">
        <f t="shared" si="0"/>
        <v>606</v>
      </c>
      <c r="I8" s="10"/>
    </row>
    <row r="9" spans="1:9" s="2" customFormat="1" ht="34.5" customHeight="1">
      <c r="A9" s="12" t="s">
        <v>189</v>
      </c>
      <c r="B9" s="380">
        <v>7</v>
      </c>
      <c r="C9" s="380">
        <v>58</v>
      </c>
      <c r="D9" s="197" t="s">
        <v>118</v>
      </c>
      <c r="E9" s="20">
        <f t="shared" si="0"/>
        <v>51</v>
      </c>
      <c r="I9" s="10"/>
    </row>
    <row r="10" spans="1:9" s="2" customFormat="1" ht="48.75" customHeight="1">
      <c r="A10" s="12" t="s">
        <v>77</v>
      </c>
      <c r="B10" s="380">
        <v>8</v>
      </c>
      <c r="C10" s="380">
        <v>48</v>
      </c>
      <c r="D10" s="197" t="s">
        <v>119</v>
      </c>
      <c r="E10" s="20">
        <f t="shared" si="0"/>
        <v>40</v>
      </c>
      <c r="I10" s="10"/>
    </row>
    <row r="11" spans="1:9" s="2" customFormat="1" ht="54.75" customHeight="1">
      <c r="A11" s="12" t="s">
        <v>78</v>
      </c>
      <c r="B11" s="382">
        <v>133</v>
      </c>
      <c r="C11" s="382">
        <v>2314</v>
      </c>
      <c r="D11" s="197" t="s">
        <v>120</v>
      </c>
      <c r="E11" s="20">
        <f t="shared" si="0"/>
        <v>2181</v>
      </c>
      <c r="I11" s="10"/>
    </row>
    <row r="12" spans="1:9" s="2" customFormat="1" ht="12.75" customHeight="1">
      <c r="A12" s="229" t="s">
        <v>9</v>
      </c>
      <c r="B12" s="230"/>
      <c r="C12" s="230"/>
      <c r="D12" s="230"/>
      <c r="E12" s="230"/>
      <c r="I12" s="10"/>
    </row>
    <row r="13" spans="1:9" s="2" customFormat="1" ht="18" customHeight="1">
      <c r="A13" s="231"/>
      <c r="B13" s="232"/>
      <c r="C13" s="232"/>
      <c r="D13" s="232"/>
      <c r="E13" s="232"/>
      <c r="I13" s="10"/>
    </row>
    <row r="14" spans="1:9" s="2" customFormat="1" ht="20.25" customHeight="1">
      <c r="A14" s="223" t="s">
        <v>0</v>
      </c>
      <c r="B14" s="233" t="s">
        <v>190</v>
      </c>
      <c r="C14" s="233" t="s">
        <v>191</v>
      </c>
      <c r="D14" s="227" t="s">
        <v>1</v>
      </c>
      <c r="E14" s="228"/>
      <c r="I14" s="10"/>
    </row>
    <row r="15" spans="1:9" ht="35.25" customHeight="1">
      <c r="A15" s="224"/>
      <c r="B15" s="233"/>
      <c r="C15" s="233"/>
      <c r="D15" s="17" t="s">
        <v>2</v>
      </c>
      <c r="E15" s="4" t="s">
        <v>192</v>
      </c>
      <c r="I15" s="10"/>
    </row>
    <row r="16" spans="1:9" ht="28.5" customHeight="1">
      <c r="A16" s="8" t="s">
        <v>193</v>
      </c>
      <c r="B16" s="383" t="s">
        <v>86</v>
      </c>
      <c r="C16" s="382">
        <v>1245</v>
      </c>
      <c r="D16" s="197" t="s">
        <v>194</v>
      </c>
      <c r="E16" s="197" t="s">
        <v>194</v>
      </c>
      <c r="I16" s="10"/>
    </row>
    <row r="17" spans="1:9" ht="25.5" customHeight="1">
      <c r="A17" s="384" t="s">
        <v>187</v>
      </c>
      <c r="B17" s="382">
        <v>41</v>
      </c>
      <c r="C17" s="382">
        <v>1125</v>
      </c>
      <c r="D17" s="197" t="s">
        <v>121</v>
      </c>
      <c r="E17" s="21">
        <f t="shared" ref="E17:E18" si="1">C17-B17</f>
        <v>1084</v>
      </c>
      <c r="I17" s="10"/>
    </row>
    <row r="18" spans="1:9" ht="30" customHeight="1">
      <c r="A18" s="13" t="s">
        <v>79</v>
      </c>
      <c r="B18" s="382">
        <v>26</v>
      </c>
      <c r="C18" s="382">
        <v>1015</v>
      </c>
      <c r="D18" s="197" t="s">
        <v>122</v>
      </c>
      <c r="E18" s="21">
        <f t="shared" si="1"/>
        <v>989</v>
      </c>
      <c r="I18" s="10"/>
    </row>
    <row r="19" spans="1:9">
      <c r="A19" s="385" t="s">
        <v>179</v>
      </c>
      <c r="B19" s="385"/>
      <c r="C19" s="385"/>
      <c r="D19" s="385"/>
      <c r="E19" s="385"/>
    </row>
    <row r="20" spans="1:9" ht="30" customHeight="1">
      <c r="A20" s="386"/>
      <c r="B20" s="386"/>
      <c r="C20" s="386"/>
      <c r="D20" s="386"/>
      <c r="E20" s="386"/>
    </row>
    <row r="22" spans="1:9">
      <c r="C22" s="387"/>
    </row>
    <row r="24" spans="1:9">
      <c r="A24" s="387"/>
    </row>
  </sheetData>
  <mergeCells count="12">
    <mergeCell ref="A12:E13"/>
    <mergeCell ref="A14:A15"/>
    <mergeCell ref="B14:B15"/>
    <mergeCell ref="C14:C15"/>
    <mergeCell ref="D14:E14"/>
    <mergeCell ref="A19:E20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zoomScale="81" zoomScaleNormal="90" zoomScaleSheetLayoutView="81" workbookViewId="0">
      <selection activeCell="J13" sqref="J13"/>
    </sheetView>
  </sheetViews>
  <sheetFormatPr defaultColWidth="9.109375" defaultRowHeight="13.8"/>
  <cols>
    <col min="1" max="1" width="30.6640625" style="374" customWidth="1"/>
    <col min="2" max="2" width="17.5546875" style="374" customWidth="1"/>
    <col min="3" max="7" width="9.6640625" style="374" customWidth="1"/>
    <col min="8" max="8" width="11.33203125" style="374" customWidth="1"/>
    <col min="9" max="10" width="9.6640625" style="374" customWidth="1"/>
    <col min="11" max="11" width="11.6640625" style="374" customWidth="1"/>
    <col min="12" max="13" width="8" style="374" customWidth="1"/>
    <col min="14" max="14" width="9.88671875" style="374" customWidth="1"/>
    <col min="15" max="15" width="8.33203125" style="374" customWidth="1"/>
    <col min="16" max="16" width="8.109375" style="374" customWidth="1"/>
    <col min="17" max="17" width="10" style="374" customWidth="1"/>
    <col min="18" max="18" width="15" style="374" customWidth="1"/>
    <col min="19" max="20" width="8.88671875" style="374" customWidth="1"/>
    <col min="21" max="21" width="8.6640625" style="374" customWidth="1"/>
    <col min="22" max="22" width="8.109375" style="374" customWidth="1"/>
    <col min="23" max="16384" width="9.109375" style="374"/>
  </cols>
  <sheetData>
    <row r="1" spans="1:24" s="328" customFormat="1" ht="57.75" customHeight="1">
      <c r="A1" s="326" t="s">
        <v>107</v>
      </c>
      <c r="B1" s="327" t="s">
        <v>108</v>
      </c>
      <c r="C1" s="327"/>
      <c r="D1" s="327"/>
      <c r="E1" s="327"/>
      <c r="F1" s="327"/>
      <c r="G1" s="327"/>
      <c r="H1" s="327"/>
      <c r="I1" s="327"/>
      <c r="J1" s="327"/>
      <c r="K1" s="327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</row>
    <row r="2" spans="1:24" s="334" customFormat="1" ht="14.25" customHeight="1">
      <c r="A2" s="329"/>
      <c r="B2" s="329"/>
      <c r="C2" s="329"/>
      <c r="D2" s="329"/>
      <c r="E2" s="329"/>
      <c r="F2" s="329"/>
      <c r="G2" s="330"/>
      <c r="H2" s="329"/>
      <c r="I2" s="329"/>
      <c r="J2" s="329"/>
      <c r="K2" s="331"/>
      <c r="L2" s="329"/>
      <c r="M2" s="330"/>
      <c r="N2" s="329"/>
      <c r="O2" s="332"/>
      <c r="P2" s="333"/>
      <c r="Q2" s="332"/>
      <c r="R2" s="332"/>
      <c r="T2" s="332"/>
      <c r="U2" s="331"/>
      <c r="V2" s="331"/>
      <c r="W2" s="335"/>
      <c r="X2" s="331" t="s">
        <v>13</v>
      </c>
    </row>
    <row r="3" spans="1:24" s="343" customFormat="1" ht="60" customHeight="1">
      <c r="A3" s="336"/>
      <c r="B3" s="337" t="s">
        <v>109</v>
      </c>
      <c r="C3" s="338" t="s">
        <v>17</v>
      </c>
      <c r="D3" s="338"/>
      <c r="E3" s="338"/>
      <c r="F3" s="338" t="s">
        <v>110</v>
      </c>
      <c r="G3" s="338"/>
      <c r="H3" s="338"/>
      <c r="I3" s="338" t="s">
        <v>111</v>
      </c>
      <c r="J3" s="338"/>
      <c r="K3" s="338"/>
      <c r="L3" s="338" t="s">
        <v>112</v>
      </c>
      <c r="M3" s="338"/>
      <c r="N3" s="338"/>
      <c r="O3" s="339" t="s">
        <v>14</v>
      </c>
      <c r="P3" s="340"/>
      <c r="Q3" s="341"/>
      <c r="R3" s="342" t="s">
        <v>113</v>
      </c>
      <c r="S3" s="338" t="s">
        <v>114</v>
      </c>
      <c r="T3" s="338"/>
      <c r="U3" s="338"/>
      <c r="V3" s="338" t="s">
        <v>115</v>
      </c>
      <c r="W3" s="338"/>
      <c r="X3" s="338"/>
    </row>
    <row r="4" spans="1:24" s="348" customFormat="1" ht="26.25" customHeight="1">
      <c r="A4" s="344"/>
      <c r="B4" s="345" t="s">
        <v>84</v>
      </c>
      <c r="C4" s="345" t="s">
        <v>18</v>
      </c>
      <c r="D4" s="345" t="s">
        <v>84</v>
      </c>
      <c r="E4" s="346" t="s">
        <v>2</v>
      </c>
      <c r="F4" s="345" t="s">
        <v>18</v>
      </c>
      <c r="G4" s="345" t="s">
        <v>84</v>
      </c>
      <c r="H4" s="346" t="s">
        <v>2</v>
      </c>
      <c r="I4" s="345" t="s">
        <v>18</v>
      </c>
      <c r="J4" s="345" t="s">
        <v>84</v>
      </c>
      <c r="K4" s="346" t="s">
        <v>2</v>
      </c>
      <c r="L4" s="345" t="s">
        <v>18</v>
      </c>
      <c r="M4" s="345" t="s">
        <v>84</v>
      </c>
      <c r="N4" s="346" t="s">
        <v>2</v>
      </c>
      <c r="O4" s="345" t="s">
        <v>18</v>
      </c>
      <c r="P4" s="345" t="s">
        <v>84</v>
      </c>
      <c r="Q4" s="346" t="s">
        <v>2</v>
      </c>
      <c r="R4" s="345" t="s">
        <v>84</v>
      </c>
      <c r="S4" s="345" t="s">
        <v>18</v>
      </c>
      <c r="T4" s="345" t="s">
        <v>84</v>
      </c>
      <c r="U4" s="346" t="s">
        <v>2</v>
      </c>
      <c r="V4" s="345" t="s">
        <v>18</v>
      </c>
      <c r="W4" s="347" t="s">
        <v>84</v>
      </c>
      <c r="X4" s="346" t="s">
        <v>2</v>
      </c>
    </row>
    <row r="5" spans="1:24" s="352" customFormat="1" ht="11.25" customHeight="1">
      <c r="A5" s="349" t="s">
        <v>3</v>
      </c>
      <c r="B5" s="350">
        <v>1</v>
      </c>
      <c r="C5" s="350">
        <v>2</v>
      </c>
      <c r="D5" s="350">
        <v>3</v>
      </c>
      <c r="E5" s="350">
        <v>4</v>
      </c>
      <c r="F5" s="350">
        <v>5</v>
      </c>
      <c r="G5" s="351">
        <v>6</v>
      </c>
      <c r="H5" s="350">
        <v>7</v>
      </c>
      <c r="I5" s="350">
        <v>8</v>
      </c>
      <c r="J5" s="350">
        <v>9</v>
      </c>
      <c r="K5" s="350">
        <v>10</v>
      </c>
      <c r="L5" s="350">
        <v>11</v>
      </c>
      <c r="M5" s="351">
        <v>12</v>
      </c>
      <c r="N5" s="350">
        <v>13</v>
      </c>
      <c r="O5" s="350">
        <v>14</v>
      </c>
      <c r="P5" s="351">
        <v>15</v>
      </c>
      <c r="Q5" s="350">
        <v>16</v>
      </c>
      <c r="R5" s="350">
        <v>17</v>
      </c>
      <c r="S5" s="350">
        <v>18</v>
      </c>
      <c r="T5" s="350">
        <v>19</v>
      </c>
      <c r="U5" s="350">
        <v>20</v>
      </c>
      <c r="V5" s="350">
        <v>21</v>
      </c>
      <c r="W5" s="351">
        <v>22</v>
      </c>
      <c r="X5" s="350">
        <v>23</v>
      </c>
    </row>
    <row r="6" spans="1:24" s="358" customFormat="1" ht="16.5" customHeight="1">
      <c r="A6" s="353" t="s">
        <v>16</v>
      </c>
      <c r="B6" s="354">
        <f>SUM(B7:B27)</f>
        <v>3148</v>
      </c>
      <c r="C6" s="355">
        <f>SUM(C7:C27)</f>
        <v>167</v>
      </c>
      <c r="D6" s="355">
        <f>SUM(D7:D27)</f>
        <v>2426</v>
      </c>
      <c r="E6" s="356" t="s">
        <v>116</v>
      </c>
      <c r="F6" s="355">
        <f>SUM(F7:F27)</f>
        <v>31</v>
      </c>
      <c r="G6" s="357">
        <f>SUM(G7:G27)</f>
        <v>637</v>
      </c>
      <c r="H6" s="356" t="s">
        <v>117</v>
      </c>
      <c r="I6" s="355">
        <f>SUM(I7:I27)</f>
        <v>7</v>
      </c>
      <c r="J6" s="355">
        <f>SUM(J7:J27)</f>
        <v>58</v>
      </c>
      <c r="K6" s="356" t="s">
        <v>118</v>
      </c>
      <c r="L6" s="355">
        <f>SUM(L7:L27)</f>
        <v>8</v>
      </c>
      <c r="M6" s="357">
        <f>SUM(M7:M27)</f>
        <v>48</v>
      </c>
      <c r="N6" s="356" t="s">
        <v>119</v>
      </c>
      <c r="O6" s="355">
        <f>SUM(O7:O27)</f>
        <v>133</v>
      </c>
      <c r="P6" s="357">
        <f>SUM(P7:P27)</f>
        <v>2314</v>
      </c>
      <c r="Q6" s="356" t="s">
        <v>120</v>
      </c>
      <c r="R6" s="355">
        <f>SUM(R7:R27)</f>
        <v>1245</v>
      </c>
      <c r="S6" s="355">
        <f>SUM(S7:S27)</f>
        <v>41</v>
      </c>
      <c r="T6" s="355">
        <f>SUM(T7:T27)</f>
        <v>1125</v>
      </c>
      <c r="U6" s="356" t="s">
        <v>121</v>
      </c>
      <c r="V6" s="355">
        <f>SUM(V7:V27)</f>
        <v>26</v>
      </c>
      <c r="W6" s="357">
        <f>SUM(W7:W27)</f>
        <v>1015</v>
      </c>
      <c r="X6" s="356" t="s">
        <v>122</v>
      </c>
    </row>
    <row r="7" spans="1:24" s="365" customFormat="1" ht="28.5" customHeight="1">
      <c r="A7" s="359" t="s">
        <v>19</v>
      </c>
      <c r="B7" s="360">
        <v>1051</v>
      </c>
      <c r="C7" s="360">
        <v>38</v>
      </c>
      <c r="D7" s="361">
        <v>677</v>
      </c>
      <c r="E7" s="356" t="s">
        <v>123</v>
      </c>
      <c r="F7" s="360">
        <v>15</v>
      </c>
      <c r="G7" s="362">
        <v>281</v>
      </c>
      <c r="H7" s="356" t="s">
        <v>124</v>
      </c>
      <c r="I7" s="360">
        <v>5</v>
      </c>
      <c r="J7" s="363">
        <v>24</v>
      </c>
      <c r="K7" s="356" t="s">
        <v>125</v>
      </c>
      <c r="L7" s="360">
        <v>0</v>
      </c>
      <c r="M7" s="362">
        <v>8</v>
      </c>
      <c r="N7" s="356" t="s">
        <v>85</v>
      </c>
      <c r="O7" s="360">
        <v>30</v>
      </c>
      <c r="P7" s="362">
        <v>602</v>
      </c>
      <c r="Q7" s="356" t="s">
        <v>126</v>
      </c>
      <c r="R7" s="360">
        <v>304</v>
      </c>
      <c r="S7" s="360">
        <v>6</v>
      </c>
      <c r="T7" s="364">
        <v>235</v>
      </c>
      <c r="U7" s="356" t="s">
        <v>127</v>
      </c>
      <c r="V7" s="360">
        <v>5</v>
      </c>
      <c r="W7" s="362">
        <v>215</v>
      </c>
      <c r="X7" s="356" t="s">
        <v>128</v>
      </c>
    </row>
    <row r="8" spans="1:24" s="366" customFormat="1" ht="31.5" customHeight="1">
      <c r="A8" s="359" t="s">
        <v>20</v>
      </c>
      <c r="B8" s="360">
        <v>432</v>
      </c>
      <c r="C8" s="360">
        <v>30</v>
      </c>
      <c r="D8" s="361">
        <v>409</v>
      </c>
      <c r="E8" s="356" t="s">
        <v>129</v>
      </c>
      <c r="F8" s="360">
        <v>3</v>
      </c>
      <c r="G8" s="362">
        <v>60</v>
      </c>
      <c r="H8" s="356" t="s">
        <v>130</v>
      </c>
      <c r="I8" s="360">
        <v>0</v>
      </c>
      <c r="J8" s="360">
        <v>6</v>
      </c>
      <c r="K8" s="356" t="s">
        <v>85</v>
      </c>
      <c r="L8" s="360">
        <v>2</v>
      </c>
      <c r="M8" s="362">
        <v>2</v>
      </c>
      <c r="N8" s="356">
        <f t="shared" ref="N8:N23" si="0">M8/L8*100</f>
        <v>100</v>
      </c>
      <c r="O8" s="360">
        <v>15</v>
      </c>
      <c r="P8" s="362">
        <v>405</v>
      </c>
      <c r="Q8" s="356" t="s">
        <v>131</v>
      </c>
      <c r="R8" s="360">
        <v>221</v>
      </c>
      <c r="S8" s="360">
        <v>8</v>
      </c>
      <c r="T8" s="364">
        <v>217</v>
      </c>
      <c r="U8" s="356" t="s">
        <v>132</v>
      </c>
      <c r="V8" s="360">
        <v>4</v>
      </c>
      <c r="W8" s="362">
        <v>206</v>
      </c>
      <c r="X8" s="356" t="s">
        <v>133</v>
      </c>
    </row>
    <row r="9" spans="1:24" s="365" customFormat="1" ht="16.5" customHeight="1">
      <c r="A9" s="367" t="s">
        <v>21</v>
      </c>
      <c r="B9" s="368">
        <v>242</v>
      </c>
      <c r="C9" s="360">
        <v>13</v>
      </c>
      <c r="D9" s="361">
        <v>171</v>
      </c>
      <c r="E9" s="356" t="s">
        <v>134</v>
      </c>
      <c r="F9" s="360">
        <v>2</v>
      </c>
      <c r="G9" s="362">
        <v>35</v>
      </c>
      <c r="H9" s="356" t="s">
        <v>135</v>
      </c>
      <c r="I9" s="360">
        <v>0</v>
      </c>
      <c r="J9" s="360">
        <v>5</v>
      </c>
      <c r="K9" s="356" t="s">
        <v>85</v>
      </c>
      <c r="L9" s="360">
        <v>1</v>
      </c>
      <c r="M9" s="362">
        <v>1</v>
      </c>
      <c r="N9" s="356">
        <f t="shared" si="0"/>
        <v>100</v>
      </c>
      <c r="O9" s="360">
        <v>13</v>
      </c>
      <c r="P9" s="362">
        <v>170</v>
      </c>
      <c r="Q9" s="356" t="s">
        <v>136</v>
      </c>
      <c r="R9" s="360">
        <v>96</v>
      </c>
      <c r="S9" s="360">
        <v>4</v>
      </c>
      <c r="T9" s="368">
        <v>85</v>
      </c>
      <c r="U9" s="356" t="s">
        <v>137</v>
      </c>
      <c r="V9" s="360">
        <v>3</v>
      </c>
      <c r="W9" s="362">
        <v>73</v>
      </c>
      <c r="X9" s="356" t="s">
        <v>138</v>
      </c>
    </row>
    <row r="10" spans="1:24" s="365" customFormat="1" ht="16.5" customHeight="1">
      <c r="A10" s="367" t="s">
        <v>22</v>
      </c>
      <c r="B10" s="368">
        <v>295</v>
      </c>
      <c r="C10" s="360">
        <v>24</v>
      </c>
      <c r="D10" s="361">
        <v>197</v>
      </c>
      <c r="E10" s="356" t="s">
        <v>139</v>
      </c>
      <c r="F10" s="360">
        <v>2</v>
      </c>
      <c r="G10" s="362">
        <v>72</v>
      </c>
      <c r="H10" s="356" t="s">
        <v>140</v>
      </c>
      <c r="I10" s="360">
        <v>0</v>
      </c>
      <c r="J10" s="360">
        <v>6</v>
      </c>
      <c r="K10" s="356" t="s">
        <v>85</v>
      </c>
      <c r="L10" s="360">
        <v>1</v>
      </c>
      <c r="M10" s="362">
        <v>2</v>
      </c>
      <c r="N10" s="356" t="s">
        <v>141</v>
      </c>
      <c r="O10" s="360">
        <v>21</v>
      </c>
      <c r="P10" s="362">
        <v>191</v>
      </c>
      <c r="Q10" s="356" t="s">
        <v>142</v>
      </c>
      <c r="R10" s="360">
        <v>130</v>
      </c>
      <c r="S10" s="360">
        <v>5</v>
      </c>
      <c r="T10" s="368">
        <v>108</v>
      </c>
      <c r="U10" s="356" t="s">
        <v>143</v>
      </c>
      <c r="V10" s="360">
        <v>3</v>
      </c>
      <c r="W10" s="362">
        <v>96</v>
      </c>
      <c r="X10" s="356" t="s">
        <v>144</v>
      </c>
    </row>
    <row r="11" spans="1:24" s="365" customFormat="1" ht="16.5" customHeight="1">
      <c r="A11" s="367" t="s">
        <v>23</v>
      </c>
      <c r="B11" s="368">
        <v>69</v>
      </c>
      <c r="C11" s="360">
        <v>4</v>
      </c>
      <c r="D11" s="361">
        <v>60</v>
      </c>
      <c r="E11" s="356" t="s">
        <v>145</v>
      </c>
      <c r="F11" s="360">
        <v>0</v>
      </c>
      <c r="G11" s="362">
        <v>10</v>
      </c>
      <c r="H11" s="356" t="s">
        <v>85</v>
      </c>
      <c r="I11" s="360">
        <v>0</v>
      </c>
      <c r="J11" s="360">
        <v>0</v>
      </c>
      <c r="K11" s="356">
        <v>0</v>
      </c>
      <c r="L11" s="360">
        <v>0</v>
      </c>
      <c r="M11" s="362">
        <v>3</v>
      </c>
      <c r="N11" s="356" t="s">
        <v>85</v>
      </c>
      <c r="O11" s="360">
        <v>4</v>
      </c>
      <c r="P11" s="362">
        <v>60</v>
      </c>
      <c r="Q11" s="356" t="s">
        <v>145</v>
      </c>
      <c r="R11" s="360">
        <v>29</v>
      </c>
      <c r="S11" s="360">
        <v>2</v>
      </c>
      <c r="T11" s="368">
        <v>28</v>
      </c>
      <c r="U11" s="356" t="s">
        <v>146</v>
      </c>
      <c r="V11" s="360">
        <v>0</v>
      </c>
      <c r="W11" s="362">
        <v>21</v>
      </c>
      <c r="X11" s="356" t="s">
        <v>85</v>
      </c>
    </row>
    <row r="12" spans="1:24" s="373" customFormat="1" ht="16.5" customHeight="1">
      <c r="A12" s="369" t="s">
        <v>24</v>
      </c>
      <c r="B12" s="368">
        <v>36</v>
      </c>
      <c r="C12" s="363">
        <v>0</v>
      </c>
      <c r="D12" s="370">
        <v>35</v>
      </c>
      <c r="E12" s="356" t="s">
        <v>85</v>
      </c>
      <c r="F12" s="363">
        <v>0</v>
      </c>
      <c r="G12" s="371">
        <v>9</v>
      </c>
      <c r="H12" s="356" t="s">
        <v>85</v>
      </c>
      <c r="I12" s="363">
        <v>0</v>
      </c>
      <c r="J12" s="363">
        <v>0</v>
      </c>
      <c r="K12" s="356">
        <v>0</v>
      </c>
      <c r="L12" s="363">
        <v>0</v>
      </c>
      <c r="M12" s="371">
        <v>0</v>
      </c>
      <c r="N12" s="356">
        <v>0</v>
      </c>
      <c r="O12" s="363">
        <v>0</v>
      </c>
      <c r="P12" s="371">
        <v>35</v>
      </c>
      <c r="Q12" s="356" t="s">
        <v>85</v>
      </c>
      <c r="R12" s="360">
        <v>15</v>
      </c>
      <c r="S12" s="363">
        <v>0</v>
      </c>
      <c r="T12" s="372">
        <v>15</v>
      </c>
      <c r="U12" s="356" t="s">
        <v>85</v>
      </c>
      <c r="V12" s="363">
        <v>0</v>
      </c>
      <c r="W12" s="371">
        <v>14</v>
      </c>
      <c r="X12" s="356" t="s">
        <v>85</v>
      </c>
    </row>
    <row r="13" spans="1:24" s="365" customFormat="1" ht="16.5" customHeight="1">
      <c r="A13" s="367" t="s">
        <v>25</v>
      </c>
      <c r="B13" s="368">
        <v>113</v>
      </c>
      <c r="C13" s="360">
        <v>6</v>
      </c>
      <c r="D13" s="361">
        <v>96</v>
      </c>
      <c r="E13" s="356" t="s">
        <v>147</v>
      </c>
      <c r="F13" s="360">
        <v>1</v>
      </c>
      <c r="G13" s="362">
        <v>9</v>
      </c>
      <c r="H13" s="356" t="s">
        <v>148</v>
      </c>
      <c r="I13" s="360">
        <v>0</v>
      </c>
      <c r="J13" s="360">
        <v>1</v>
      </c>
      <c r="K13" s="356" t="s">
        <v>85</v>
      </c>
      <c r="L13" s="360">
        <v>0</v>
      </c>
      <c r="M13" s="362">
        <v>0</v>
      </c>
      <c r="N13" s="356">
        <v>0</v>
      </c>
      <c r="O13" s="360">
        <v>5</v>
      </c>
      <c r="P13" s="362">
        <v>95</v>
      </c>
      <c r="Q13" s="356" t="s">
        <v>149</v>
      </c>
      <c r="R13" s="360">
        <v>52</v>
      </c>
      <c r="S13" s="360">
        <v>2</v>
      </c>
      <c r="T13" s="368">
        <v>52</v>
      </c>
      <c r="U13" s="356" t="s">
        <v>150</v>
      </c>
      <c r="V13" s="360">
        <v>1</v>
      </c>
      <c r="W13" s="362">
        <v>49</v>
      </c>
      <c r="X13" s="356" t="s">
        <v>151</v>
      </c>
    </row>
    <row r="14" spans="1:24" s="365" customFormat="1" ht="16.5" customHeight="1">
      <c r="A14" s="367" t="s">
        <v>26</v>
      </c>
      <c r="B14" s="368">
        <v>64</v>
      </c>
      <c r="C14" s="360">
        <v>2</v>
      </c>
      <c r="D14" s="361">
        <v>60</v>
      </c>
      <c r="E14" s="356" t="s">
        <v>152</v>
      </c>
      <c r="F14" s="360">
        <v>0</v>
      </c>
      <c r="G14" s="362">
        <v>12</v>
      </c>
      <c r="H14" s="356" t="s">
        <v>85</v>
      </c>
      <c r="I14" s="360">
        <v>0</v>
      </c>
      <c r="J14" s="360">
        <v>3</v>
      </c>
      <c r="K14" s="356" t="s">
        <v>85</v>
      </c>
      <c r="L14" s="360">
        <v>0</v>
      </c>
      <c r="M14" s="362">
        <v>2</v>
      </c>
      <c r="N14" s="356" t="s">
        <v>85</v>
      </c>
      <c r="O14" s="360">
        <v>2</v>
      </c>
      <c r="P14" s="362">
        <v>60</v>
      </c>
      <c r="Q14" s="356" t="s">
        <v>152</v>
      </c>
      <c r="R14" s="360">
        <v>28</v>
      </c>
      <c r="S14" s="360">
        <v>0</v>
      </c>
      <c r="T14" s="368">
        <v>28</v>
      </c>
      <c r="U14" s="356" t="s">
        <v>85</v>
      </c>
      <c r="V14" s="360">
        <v>0</v>
      </c>
      <c r="W14" s="362">
        <v>28</v>
      </c>
      <c r="X14" s="356" t="s">
        <v>85</v>
      </c>
    </row>
    <row r="15" spans="1:24" s="365" customFormat="1" ht="16.5" customHeight="1">
      <c r="A15" s="367" t="s">
        <v>27</v>
      </c>
      <c r="B15" s="368">
        <v>76</v>
      </c>
      <c r="C15" s="360">
        <v>7</v>
      </c>
      <c r="D15" s="361">
        <v>67</v>
      </c>
      <c r="E15" s="356" t="s">
        <v>153</v>
      </c>
      <c r="F15" s="360">
        <v>1</v>
      </c>
      <c r="G15" s="362">
        <v>11</v>
      </c>
      <c r="H15" s="356" t="s">
        <v>154</v>
      </c>
      <c r="I15" s="360">
        <v>1</v>
      </c>
      <c r="J15" s="360">
        <v>2</v>
      </c>
      <c r="K15" s="356" t="s">
        <v>141</v>
      </c>
      <c r="L15" s="360">
        <v>0</v>
      </c>
      <c r="M15" s="362">
        <v>1</v>
      </c>
      <c r="N15" s="356" t="s">
        <v>85</v>
      </c>
      <c r="O15" s="360">
        <v>5</v>
      </c>
      <c r="P15" s="362">
        <v>61</v>
      </c>
      <c r="Q15" s="356" t="s">
        <v>155</v>
      </c>
      <c r="R15" s="360">
        <v>44</v>
      </c>
      <c r="S15" s="360">
        <v>3</v>
      </c>
      <c r="T15" s="368">
        <v>41</v>
      </c>
      <c r="U15" s="356" t="s">
        <v>156</v>
      </c>
      <c r="V15" s="360">
        <v>2</v>
      </c>
      <c r="W15" s="362">
        <v>37</v>
      </c>
      <c r="X15" s="356" t="s">
        <v>157</v>
      </c>
    </row>
    <row r="16" spans="1:24" s="365" customFormat="1" ht="16.5" customHeight="1">
      <c r="A16" s="367" t="s">
        <v>28</v>
      </c>
      <c r="B16" s="368">
        <v>106</v>
      </c>
      <c r="C16" s="360">
        <v>2</v>
      </c>
      <c r="D16" s="361">
        <v>75</v>
      </c>
      <c r="E16" s="356" t="s">
        <v>158</v>
      </c>
      <c r="F16" s="360">
        <v>0</v>
      </c>
      <c r="G16" s="362">
        <v>31</v>
      </c>
      <c r="H16" s="356" t="s">
        <v>85</v>
      </c>
      <c r="I16" s="360">
        <v>0</v>
      </c>
      <c r="J16" s="360">
        <v>7</v>
      </c>
      <c r="K16" s="356" t="s">
        <v>85</v>
      </c>
      <c r="L16" s="360">
        <v>0</v>
      </c>
      <c r="M16" s="362">
        <v>0</v>
      </c>
      <c r="N16" s="356">
        <v>0</v>
      </c>
      <c r="O16" s="360">
        <v>1</v>
      </c>
      <c r="P16" s="362">
        <v>74</v>
      </c>
      <c r="Q16" s="356" t="s">
        <v>159</v>
      </c>
      <c r="R16" s="360">
        <v>49</v>
      </c>
      <c r="S16" s="360">
        <v>1</v>
      </c>
      <c r="T16" s="368">
        <v>47</v>
      </c>
      <c r="U16" s="356" t="s">
        <v>160</v>
      </c>
      <c r="V16" s="360">
        <v>1</v>
      </c>
      <c r="W16" s="362">
        <v>41</v>
      </c>
      <c r="X16" s="356" t="s">
        <v>161</v>
      </c>
    </row>
    <row r="17" spans="1:24" s="373" customFormat="1" ht="16.5" customHeight="1">
      <c r="A17" s="369" t="s">
        <v>29</v>
      </c>
      <c r="B17" s="368">
        <v>26</v>
      </c>
      <c r="C17" s="363">
        <v>1</v>
      </c>
      <c r="D17" s="370">
        <v>21</v>
      </c>
      <c r="E17" s="356" t="s">
        <v>162</v>
      </c>
      <c r="F17" s="363">
        <v>0</v>
      </c>
      <c r="G17" s="371">
        <v>5</v>
      </c>
      <c r="H17" s="356" t="s">
        <v>85</v>
      </c>
      <c r="I17" s="363">
        <v>0</v>
      </c>
      <c r="J17" s="363">
        <v>1</v>
      </c>
      <c r="K17" s="356" t="s">
        <v>85</v>
      </c>
      <c r="L17" s="363">
        <v>0</v>
      </c>
      <c r="M17" s="371">
        <v>0</v>
      </c>
      <c r="N17" s="356">
        <v>0</v>
      </c>
      <c r="O17" s="363">
        <v>1</v>
      </c>
      <c r="P17" s="371">
        <v>21</v>
      </c>
      <c r="Q17" s="356" t="s">
        <v>162</v>
      </c>
      <c r="R17" s="360">
        <v>11</v>
      </c>
      <c r="S17" s="363">
        <v>1</v>
      </c>
      <c r="T17" s="372">
        <v>10</v>
      </c>
      <c r="U17" s="356" t="s">
        <v>163</v>
      </c>
      <c r="V17" s="363">
        <v>1</v>
      </c>
      <c r="W17" s="371">
        <v>9</v>
      </c>
      <c r="X17" s="356" t="s">
        <v>148</v>
      </c>
    </row>
    <row r="18" spans="1:24" s="365" customFormat="1" ht="16.5" customHeight="1">
      <c r="A18" s="367" t="s">
        <v>30</v>
      </c>
      <c r="B18" s="368">
        <v>122</v>
      </c>
      <c r="C18" s="360">
        <v>6</v>
      </c>
      <c r="D18" s="361">
        <v>114</v>
      </c>
      <c r="E18" s="356" t="s">
        <v>149</v>
      </c>
      <c r="F18" s="360">
        <v>2</v>
      </c>
      <c r="G18" s="362">
        <v>17</v>
      </c>
      <c r="H18" s="356" t="s">
        <v>164</v>
      </c>
      <c r="I18" s="360">
        <v>0</v>
      </c>
      <c r="J18" s="360">
        <v>1</v>
      </c>
      <c r="K18" s="356" t="s">
        <v>85</v>
      </c>
      <c r="L18" s="360">
        <v>1</v>
      </c>
      <c r="M18" s="362">
        <v>1</v>
      </c>
      <c r="N18" s="356">
        <f t="shared" si="0"/>
        <v>100</v>
      </c>
      <c r="O18" s="360">
        <v>6</v>
      </c>
      <c r="P18" s="362">
        <v>107</v>
      </c>
      <c r="Q18" s="356" t="s">
        <v>123</v>
      </c>
      <c r="R18" s="360">
        <v>56</v>
      </c>
      <c r="S18" s="360">
        <v>1</v>
      </c>
      <c r="T18" s="368">
        <v>55</v>
      </c>
      <c r="U18" s="356" t="s">
        <v>165</v>
      </c>
      <c r="V18" s="360">
        <v>1</v>
      </c>
      <c r="W18" s="362">
        <v>51</v>
      </c>
      <c r="X18" s="356" t="s">
        <v>166</v>
      </c>
    </row>
    <row r="19" spans="1:24" s="365" customFormat="1" ht="16.5" customHeight="1">
      <c r="A19" s="367" t="s">
        <v>31</v>
      </c>
      <c r="B19" s="368">
        <v>30</v>
      </c>
      <c r="C19" s="360">
        <v>5</v>
      </c>
      <c r="D19" s="361">
        <v>28</v>
      </c>
      <c r="E19" s="356" t="s">
        <v>167</v>
      </c>
      <c r="F19" s="360">
        <v>1</v>
      </c>
      <c r="G19" s="362">
        <v>6</v>
      </c>
      <c r="H19" s="356" t="s">
        <v>119</v>
      </c>
      <c r="I19" s="360">
        <v>0</v>
      </c>
      <c r="J19" s="360">
        <v>0</v>
      </c>
      <c r="K19" s="356">
        <v>0</v>
      </c>
      <c r="L19" s="360">
        <v>0</v>
      </c>
      <c r="M19" s="362">
        <v>5</v>
      </c>
      <c r="N19" s="356" t="s">
        <v>85</v>
      </c>
      <c r="O19" s="360">
        <v>5</v>
      </c>
      <c r="P19" s="362">
        <v>25</v>
      </c>
      <c r="Q19" s="356" t="s">
        <v>168</v>
      </c>
      <c r="R19" s="360">
        <v>10</v>
      </c>
      <c r="S19" s="360">
        <v>2</v>
      </c>
      <c r="T19" s="368">
        <v>10</v>
      </c>
      <c r="U19" s="356" t="s">
        <v>168</v>
      </c>
      <c r="V19" s="360">
        <v>1</v>
      </c>
      <c r="W19" s="362">
        <v>10</v>
      </c>
      <c r="X19" s="356" t="s">
        <v>163</v>
      </c>
    </row>
    <row r="20" spans="1:24" s="365" customFormat="1" ht="16.5" customHeight="1">
      <c r="A20" s="367" t="s">
        <v>32</v>
      </c>
      <c r="B20" s="368">
        <v>72</v>
      </c>
      <c r="C20" s="360">
        <v>2</v>
      </c>
      <c r="D20" s="361">
        <v>57</v>
      </c>
      <c r="E20" s="356" t="s">
        <v>169</v>
      </c>
      <c r="F20" s="360">
        <v>1</v>
      </c>
      <c r="G20" s="362">
        <v>8</v>
      </c>
      <c r="H20" s="356" t="s">
        <v>170</v>
      </c>
      <c r="I20" s="360">
        <v>0</v>
      </c>
      <c r="J20" s="360">
        <v>0</v>
      </c>
      <c r="K20" s="356">
        <v>0</v>
      </c>
      <c r="L20" s="360">
        <v>0</v>
      </c>
      <c r="M20" s="362">
        <v>0</v>
      </c>
      <c r="N20" s="356">
        <v>0</v>
      </c>
      <c r="O20" s="360">
        <v>1</v>
      </c>
      <c r="P20" s="362">
        <v>57</v>
      </c>
      <c r="Q20" s="356" t="s">
        <v>171</v>
      </c>
      <c r="R20" s="360">
        <v>33</v>
      </c>
      <c r="S20" s="360">
        <v>0</v>
      </c>
      <c r="T20" s="368">
        <v>32</v>
      </c>
      <c r="U20" s="356" t="s">
        <v>85</v>
      </c>
      <c r="V20" s="360">
        <v>0</v>
      </c>
      <c r="W20" s="362">
        <v>31</v>
      </c>
      <c r="X20" s="356" t="s">
        <v>85</v>
      </c>
    </row>
    <row r="21" spans="1:24" s="365" customFormat="1" ht="16.5" customHeight="1">
      <c r="A21" s="367" t="s">
        <v>33</v>
      </c>
      <c r="B21" s="364">
        <v>78</v>
      </c>
      <c r="C21" s="360">
        <v>7</v>
      </c>
      <c r="D21" s="361">
        <v>63</v>
      </c>
      <c r="E21" s="356" t="s">
        <v>148</v>
      </c>
      <c r="F21" s="360">
        <v>0</v>
      </c>
      <c r="G21" s="362">
        <v>20</v>
      </c>
      <c r="H21" s="356" t="s">
        <v>85</v>
      </c>
      <c r="I21" s="360">
        <v>0</v>
      </c>
      <c r="J21" s="360">
        <v>0</v>
      </c>
      <c r="K21" s="356">
        <v>0</v>
      </c>
      <c r="L21" s="360">
        <v>0</v>
      </c>
      <c r="M21" s="362">
        <v>0</v>
      </c>
      <c r="N21" s="356">
        <v>0</v>
      </c>
      <c r="O21" s="360">
        <v>5</v>
      </c>
      <c r="P21" s="362">
        <v>60</v>
      </c>
      <c r="Q21" s="356" t="s">
        <v>172</v>
      </c>
      <c r="R21" s="360">
        <v>26</v>
      </c>
      <c r="S21" s="360">
        <v>3</v>
      </c>
      <c r="T21" s="368">
        <v>24</v>
      </c>
      <c r="U21" s="356" t="s">
        <v>170</v>
      </c>
      <c r="V21" s="360">
        <v>2</v>
      </c>
      <c r="W21" s="362">
        <v>22</v>
      </c>
      <c r="X21" s="356" t="s">
        <v>154</v>
      </c>
    </row>
    <row r="22" spans="1:24" s="365" customFormat="1" ht="16.5" customHeight="1">
      <c r="A22" s="367" t="s">
        <v>34</v>
      </c>
      <c r="B22" s="368">
        <v>75</v>
      </c>
      <c r="C22" s="360">
        <v>4</v>
      </c>
      <c r="D22" s="361">
        <v>58</v>
      </c>
      <c r="E22" s="356" t="s">
        <v>116</v>
      </c>
      <c r="F22" s="360">
        <v>0</v>
      </c>
      <c r="G22" s="362">
        <v>13</v>
      </c>
      <c r="H22" s="356" t="s">
        <v>85</v>
      </c>
      <c r="I22" s="360">
        <v>0</v>
      </c>
      <c r="J22" s="360">
        <v>0</v>
      </c>
      <c r="K22" s="356">
        <v>0</v>
      </c>
      <c r="L22" s="360">
        <v>0</v>
      </c>
      <c r="M22" s="362">
        <v>5</v>
      </c>
      <c r="N22" s="356" t="s">
        <v>85</v>
      </c>
      <c r="O22" s="360">
        <v>3</v>
      </c>
      <c r="P22" s="362">
        <v>56</v>
      </c>
      <c r="Q22" s="356" t="s">
        <v>124</v>
      </c>
      <c r="R22" s="360">
        <v>21</v>
      </c>
      <c r="S22" s="360">
        <v>0</v>
      </c>
      <c r="T22" s="368">
        <v>20</v>
      </c>
      <c r="U22" s="356" t="s">
        <v>85</v>
      </c>
      <c r="V22" s="360">
        <v>0</v>
      </c>
      <c r="W22" s="362">
        <v>20</v>
      </c>
      <c r="X22" s="356" t="s">
        <v>85</v>
      </c>
    </row>
    <row r="23" spans="1:24" s="365" customFormat="1" ht="16.5" customHeight="1">
      <c r="A23" s="367" t="s">
        <v>35</v>
      </c>
      <c r="B23" s="368">
        <v>60</v>
      </c>
      <c r="C23" s="360">
        <v>10</v>
      </c>
      <c r="D23" s="361">
        <v>53</v>
      </c>
      <c r="E23" s="356" t="s">
        <v>173</v>
      </c>
      <c r="F23" s="360">
        <v>2</v>
      </c>
      <c r="G23" s="362">
        <v>6</v>
      </c>
      <c r="H23" s="356" t="s">
        <v>174</v>
      </c>
      <c r="I23" s="360">
        <v>1</v>
      </c>
      <c r="J23" s="360">
        <v>0</v>
      </c>
      <c r="K23" s="356">
        <f t="shared" ref="K23" si="1">J23/I23*100</f>
        <v>0</v>
      </c>
      <c r="L23" s="360">
        <v>2</v>
      </c>
      <c r="M23" s="362">
        <v>0</v>
      </c>
      <c r="N23" s="356">
        <f t="shared" si="0"/>
        <v>0</v>
      </c>
      <c r="O23" s="360">
        <v>10</v>
      </c>
      <c r="P23" s="362">
        <v>53</v>
      </c>
      <c r="Q23" s="356" t="s">
        <v>173</v>
      </c>
      <c r="R23" s="360">
        <v>22</v>
      </c>
      <c r="S23" s="360">
        <v>3</v>
      </c>
      <c r="T23" s="368">
        <v>21</v>
      </c>
      <c r="U23" s="356" t="s">
        <v>175</v>
      </c>
      <c r="V23" s="360">
        <v>2</v>
      </c>
      <c r="W23" s="362">
        <v>18</v>
      </c>
      <c r="X23" s="356" t="s">
        <v>148</v>
      </c>
    </row>
    <row r="24" spans="1:24" s="365" customFormat="1" ht="16.5" customHeight="1">
      <c r="A24" s="367" t="s">
        <v>36</v>
      </c>
      <c r="B24" s="368">
        <v>57</v>
      </c>
      <c r="C24" s="360">
        <v>3</v>
      </c>
      <c r="D24" s="361">
        <v>46</v>
      </c>
      <c r="E24" s="356" t="s">
        <v>176</v>
      </c>
      <c r="F24" s="360">
        <v>1</v>
      </c>
      <c r="G24" s="362">
        <v>19</v>
      </c>
      <c r="H24" s="356" t="s">
        <v>149</v>
      </c>
      <c r="I24" s="360">
        <v>0</v>
      </c>
      <c r="J24" s="360">
        <v>1</v>
      </c>
      <c r="K24" s="356" t="s">
        <v>85</v>
      </c>
      <c r="L24" s="360">
        <v>1</v>
      </c>
      <c r="M24" s="362">
        <v>5</v>
      </c>
      <c r="N24" s="356" t="s">
        <v>168</v>
      </c>
      <c r="O24" s="360">
        <v>3</v>
      </c>
      <c r="P24" s="362">
        <v>46</v>
      </c>
      <c r="Q24" s="356" t="s">
        <v>176</v>
      </c>
      <c r="R24" s="360">
        <v>23</v>
      </c>
      <c r="S24" s="360">
        <v>0</v>
      </c>
      <c r="T24" s="368">
        <v>22</v>
      </c>
      <c r="U24" s="356" t="s">
        <v>85</v>
      </c>
      <c r="V24" s="360">
        <v>0</v>
      </c>
      <c r="W24" s="362">
        <v>18</v>
      </c>
      <c r="X24" s="356" t="s">
        <v>85</v>
      </c>
    </row>
    <row r="25" spans="1:24" s="365" customFormat="1" ht="16.5" customHeight="1">
      <c r="A25" s="367" t="s">
        <v>37</v>
      </c>
      <c r="B25" s="368">
        <v>56</v>
      </c>
      <c r="C25" s="360">
        <v>2</v>
      </c>
      <c r="D25" s="361">
        <v>52</v>
      </c>
      <c r="E25" s="356" t="s">
        <v>150</v>
      </c>
      <c r="F25" s="360">
        <v>0</v>
      </c>
      <c r="G25" s="362">
        <v>7</v>
      </c>
      <c r="H25" s="356" t="s">
        <v>85</v>
      </c>
      <c r="I25" s="360">
        <v>0</v>
      </c>
      <c r="J25" s="360">
        <v>1</v>
      </c>
      <c r="K25" s="356" t="s">
        <v>85</v>
      </c>
      <c r="L25" s="360">
        <v>0</v>
      </c>
      <c r="M25" s="362">
        <v>3</v>
      </c>
      <c r="N25" s="356" t="s">
        <v>85</v>
      </c>
      <c r="O25" s="360">
        <v>2</v>
      </c>
      <c r="P25" s="362">
        <v>50</v>
      </c>
      <c r="Q25" s="356" t="s">
        <v>177</v>
      </c>
      <c r="R25" s="360">
        <v>24</v>
      </c>
      <c r="S25" s="360">
        <v>0</v>
      </c>
      <c r="T25" s="368">
        <v>24</v>
      </c>
      <c r="U25" s="356" t="s">
        <v>85</v>
      </c>
      <c r="V25" s="360">
        <v>0</v>
      </c>
      <c r="W25" s="362">
        <v>20</v>
      </c>
      <c r="X25" s="356" t="s">
        <v>85</v>
      </c>
    </row>
    <row r="26" spans="1:24" s="365" customFormat="1" ht="16.5" customHeight="1">
      <c r="A26" s="367" t="s">
        <v>38</v>
      </c>
      <c r="B26" s="368">
        <v>57</v>
      </c>
      <c r="C26" s="360">
        <v>1</v>
      </c>
      <c r="D26" s="361">
        <v>57</v>
      </c>
      <c r="E26" s="356" t="s">
        <v>171</v>
      </c>
      <c r="F26" s="360">
        <v>0</v>
      </c>
      <c r="G26" s="362">
        <v>3</v>
      </c>
      <c r="H26" s="356" t="s">
        <v>85</v>
      </c>
      <c r="I26" s="360">
        <v>0</v>
      </c>
      <c r="J26" s="360">
        <v>0</v>
      </c>
      <c r="K26" s="356">
        <v>0</v>
      </c>
      <c r="L26" s="360">
        <v>0</v>
      </c>
      <c r="M26" s="362">
        <v>2</v>
      </c>
      <c r="N26" s="356" t="s">
        <v>85</v>
      </c>
      <c r="O26" s="360">
        <v>1</v>
      </c>
      <c r="P26" s="362">
        <v>56</v>
      </c>
      <c r="Q26" s="356" t="s">
        <v>178</v>
      </c>
      <c r="R26" s="360">
        <v>30</v>
      </c>
      <c r="S26" s="360">
        <v>0</v>
      </c>
      <c r="T26" s="368">
        <v>30</v>
      </c>
      <c r="U26" s="356" t="s">
        <v>85</v>
      </c>
      <c r="V26" s="360">
        <v>0</v>
      </c>
      <c r="W26" s="362">
        <v>26</v>
      </c>
      <c r="X26" s="356" t="s">
        <v>85</v>
      </c>
    </row>
    <row r="27" spans="1:24" s="365" customFormat="1" ht="16.5" customHeight="1">
      <c r="A27" s="367" t="s">
        <v>39</v>
      </c>
      <c r="B27" s="368">
        <v>31</v>
      </c>
      <c r="C27" s="360">
        <v>0</v>
      </c>
      <c r="D27" s="361">
        <v>30</v>
      </c>
      <c r="E27" s="356" t="s">
        <v>85</v>
      </c>
      <c r="F27" s="360">
        <v>0</v>
      </c>
      <c r="G27" s="362">
        <v>3</v>
      </c>
      <c r="H27" s="356" t="s">
        <v>85</v>
      </c>
      <c r="I27" s="360">
        <v>0</v>
      </c>
      <c r="J27" s="360">
        <v>0</v>
      </c>
      <c r="K27" s="356">
        <v>0</v>
      </c>
      <c r="L27" s="360">
        <v>0</v>
      </c>
      <c r="M27" s="362">
        <v>8</v>
      </c>
      <c r="N27" s="356" t="s">
        <v>85</v>
      </c>
      <c r="O27" s="360">
        <v>0</v>
      </c>
      <c r="P27" s="362">
        <v>30</v>
      </c>
      <c r="Q27" s="356" t="s">
        <v>85</v>
      </c>
      <c r="R27" s="360">
        <v>21</v>
      </c>
      <c r="S27" s="360">
        <v>0</v>
      </c>
      <c r="T27" s="368">
        <v>21</v>
      </c>
      <c r="U27" s="356" t="s">
        <v>85</v>
      </c>
      <c r="V27" s="360">
        <v>0</v>
      </c>
      <c r="W27" s="362">
        <v>10</v>
      </c>
      <c r="X27" s="356" t="s">
        <v>85</v>
      </c>
    </row>
    <row r="28" spans="1:24">
      <c r="I28" s="375"/>
      <c r="J28" s="375"/>
      <c r="K28" s="375"/>
      <c r="L28" s="376" t="s">
        <v>179</v>
      </c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</row>
    <row r="29" spans="1:24" ht="30" customHeight="1">
      <c r="I29" s="375"/>
      <c r="J29" s="375"/>
      <c r="K29" s="375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</row>
    <row r="30" spans="1:24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4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4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</row>
    <row r="76" spans="9:21"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</row>
    <row r="77" spans="9:21"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</row>
    <row r="78" spans="9:21"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</row>
    <row r="79" spans="9:21"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2" zoomScale="80" zoomScaleNormal="70" zoomScaleSheetLayoutView="80" workbookViewId="0">
      <selection activeCell="H11" sqref="H11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58" t="s">
        <v>45</v>
      </c>
      <c r="B1" s="258"/>
      <c r="C1" s="258"/>
      <c r="D1" s="258"/>
      <c r="E1" s="258"/>
    </row>
    <row r="2" spans="1:11" ht="23.25" customHeight="1">
      <c r="A2" s="258" t="s">
        <v>74</v>
      </c>
      <c r="B2" s="258"/>
      <c r="C2" s="258"/>
      <c r="D2" s="258"/>
      <c r="E2" s="258"/>
    </row>
    <row r="3" spans="1:11" ht="6" customHeight="1">
      <c r="A3" s="53"/>
    </row>
    <row r="4" spans="1:11" s="2" customFormat="1" ht="23.25" customHeight="1">
      <c r="A4" s="233"/>
      <c r="B4" s="225" t="s">
        <v>94</v>
      </c>
      <c r="C4" s="225" t="s">
        <v>95</v>
      </c>
      <c r="D4" s="227" t="s">
        <v>1</v>
      </c>
      <c r="E4" s="228"/>
    </row>
    <row r="5" spans="1:11" s="2" customFormat="1" ht="32.25" customHeight="1">
      <c r="A5" s="233"/>
      <c r="B5" s="226"/>
      <c r="C5" s="226"/>
      <c r="D5" s="3" t="s">
        <v>2</v>
      </c>
      <c r="E5" s="4" t="s">
        <v>40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88" t="s">
        <v>89</v>
      </c>
      <c r="B7" s="212" t="s">
        <v>86</v>
      </c>
      <c r="C7" s="189">
        <v>10156</v>
      </c>
      <c r="D7" s="6" t="s">
        <v>85</v>
      </c>
      <c r="E7" s="6" t="s">
        <v>85</v>
      </c>
    </row>
    <row r="8" spans="1:11" s="2" customFormat="1" ht="31.5" customHeight="1">
      <c r="A8" s="8" t="s">
        <v>4</v>
      </c>
      <c r="B8" s="56">
        <v>13123</v>
      </c>
      <c r="C8" s="19">
        <v>8801</v>
      </c>
      <c r="D8" s="9">
        <f>C8/B8*100</f>
        <v>67.065457593538056</v>
      </c>
      <c r="E8" s="161">
        <f>C8-B8</f>
        <v>-4322</v>
      </c>
      <c r="K8" s="10"/>
    </row>
    <row r="9" spans="1:11" s="2" customFormat="1" ht="54.75" customHeight="1">
      <c r="A9" s="11" t="s">
        <v>5</v>
      </c>
      <c r="B9" s="19">
        <v>3970</v>
      </c>
      <c r="C9" s="19">
        <v>2296</v>
      </c>
      <c r="D9" s="9">
        <f t="shared" ref="D9:D12" si="0">C9/B9*100</f>
        <v>57.833753148614605</v>
      </c>
      <c r="E9" s="161">
        <f t="shared" ref="E9:E12" si="1">C9-B9</f>
        <v>-1674</v>
      </c>
      <c r="K9" s="10"/>
    </row>
    <row r="10" spans="1:11" s="2" customFormat="1" ht="35.25" customHeight="1">
      <c r="A10" s="12" t="s">
        <v>6</v>
      </c>
      <c r="B10" s="19">
        <v>712</v>
      </c>
      <c r="C10" s="19">
        <v>428</v>
      </c>
      <c r="D10" s="9">
        <f t="shared" si="0"/>
        <v>60.112359550561798</v>
      </c>
      <c r="E10" s="161">
        <f t="shared" si="1"/>
        <v>-284</v>
      </c>
      <c r="K10" s="10"/>
    </row>
    <row r="11" spans="1:11" s="2" customFormat="1" ht="45.75" customHeight="1">
      <c r="A11" s="12" t="s">
        <v>7</v>
      </c>
      <c r="B11" s="160">
        <v>932</v>
      </c>
      <c r="C11" s="19">
        <v>337</v>
      </c>
      <c r="D11" s="9">
        <f t="shared" si="0"/>
        <v>36.158798283261802</v>
      </c>
      <c r="E11" s="161">
        <f t="shared" si="1"/>
        <v>-595</v>
      </c>
      <c r="K11" s="10"/>
    </row>
    <row r="12" spans="1:11" s="2" customFormat="1" ht="55.5" customHeight="1">
      <c r="A12" s="12" t="s">
        <v>8</v>
      </c>
      <c r="B12" s="19">
        <v>10621</v>
      </c>
      <c r="C12" s="19">
        <v>7251</v>
      </c>
      <c r="D12" s="9">
        <f t="shared" si="0"/>
        <v>68.270407682892383</v>
      </c>
      <c r="E12" s="161">
        <f t="shared" si="1"/>
        <v>-3370</v>
      </c>
      <c r="K12" s="10"/>
    </row>
    <row r="13" spans="1:11" s="2" customFormat="1" ht="12.75" customHeight="1">
      <c r="A13" s="229" t="s">
        <v>9</v>
      </c>
      <c r="B13" s="230"/>
      <c r="C13" s="230"/>
      <c r="D13" s="230"/>
      <c r="E13" s="230"/>
      <c r="K13" s="10"/>
    </row>
    <row r="14" spans="1:11" s="2" customFormat="1" ht="15" customHeight="1">
      <c r="A14" s="231"/>
      <c r="B14" s="232"/>
      <c r="C14" s="232"/>
      <c r="D14" s="232"/>
      <c r="E14" s="232"/>
      <c r="K14" s="10"/>
    </row>
    <row r="15" spans="1:11" s="2" customFormat="1" ht="20.25" customHeight="1">
      <c r="A15" s="223" t="s">
        <v>0</v>
      </c>
      <c r="B15" s="233" t="s">
        <v>96</v>
      </c>
      <c r="C15" s="233" t="s">
        <v>97</v>
      </c>
      <c r="D15" s="227" t="s">
        <v>1</v>
      </c>
      <c r="E15" s="228"/>
      <c r="K15" s="10"/>
    </row>
    <row r="16" spans="1:11" ht="35.25" customHeight="1">
      <c r="A16" s="224"/>
      <c r="B16" s="233"/>
      <c r="C16" s="233"/>
      <c r="D16" s="3" t="s">
        <v>2</v>
      </c>
      <c r="E16" s="4" t="s">
        <v>10</v>
      </c>
      <c r="K16" s="10"/>
    </row>
    <row r="17" spans="1:11" ht="24" customHeight="1">
      <c r="A17" s="210" t="s">
        <v>89</v>
      </c>
      <c r="B17" s="186" t="s">
        <v>86</v>
      </c>
      <c r="C17" s="186">
        <v>2525</v>
      </c>
      <c r="D17" s="3" t="s">
        <v>85</v>
      </c>
      <c r="E17" s="4" t="s">
        <v>85</v>
      </c>
      <c r="K17" s="10"/>
    </row>
    <row r="18" spans="1:11" ht="25.5" customHeight="1">
      <c r="A18" s="13" t="s">
        <v>4</v>
      </c>
      <c r="B18" s="58">
        <v>2910</v>
      </c>
      <c r="C18" s="57">
        <v>2366</v>
      </c>
      <c r="D18" s="54">
        <f t="shared" ref="D18:D19" si="2">C18/B18*100</f>
        <v>81.305841924398621</v>
      </c>
      <c r="E18" s="59">
        <f t="shared" ref="E18:E19" si="3">C18-B18</f>
        <v>-544</v>
      </c>
      <c r="K18" s="10"/>
    </row>
    <row r="19" spans="1:11" ht="43.5" customHeight="1">
      <c r="A19" s="13" t="s">
        <v>11</v>
      </c>
      <c r="B19" s="58">
        <v>2126</v>
      </c>
      <c r="C19" s="57">
        <v>1818</v>
      </c>
      <c r="D19" s="54">
        <f t="shared" si="2"/>
        <v>85.512699905926624</v>
      </c>
      <c r="E19" s="59">
        <f t="shared" si="3"/>
        <v>-308</v>
      </c>
      <c r="K19" s="10"/>
    </row>
    <row r="20" spans="1:11" ht="53.4" customHeight="1">
      <c r="A20" s="220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220"/>
      <c r="C20" s="220"/>
      <c r="D20" s="220"/>
      <c r="E20" s="220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2022-11-01T08:26:51Z</cp:lastPrinted>
  <dcterms:created xsi:type="dcterms:W3CDTF">2021-01-25T09:15:06Z</dcterms:created>
  <dcterms:modified xsi:type="dcterms:W3CDTF">2022-11-17T14:09:04Z</dcterms:modified>
</cp:coreProperties>
</file>