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 activeTab="4"/>
  </bookViews>
  <sheets>
    <sheet name="1 " sheetId="2" r:id="rId1"/>
    <sheet name="2" sheetId="3" r:id="rId2"/>
    <sheet name="3" sheetId="4" r:id="rId3"/>
    <sheet name="4" sheetId="5" r:id="rId4"/>
    <sheet name="5" sheetId="6" r:id="rId5"/>
    <sheet name="6" sheetId="1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5" hidden="1">'6'!$A$9:$BR$9</definedName>
    <definedName name="ACwvu.форма7." localSheetId="2" hidden="1">'3'!#REF!</definedName>
    <definedName name="ACwvu.форма7." localSheetId="3" hidden="1">'4'!#REF!</definedName>
    <definedName name="date.e" localSheetId="0">'[1]Sheet1 (3)'!#REF!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 localSheetId="5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[4]Sheet3!$A$3</definedName>
    <definedName name="hjj" localSheetId="2">[4]Sheet3!$A$3</definedName>
    <definedName name="hjj" localSheetId="3">[4]Sheet3!$A$3</definedName>
    <definedName name="hjj" localSheetId="4">[5]Sheet3!$A$3</definedName>
    <definedName name="hjj">[6]Sheet3!$A$3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 localSheetId="5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_xlnm.Print_Titles" localSheetId="5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'!$A$1:$C$10</definedName>
    <definedName name="_xlnm.Print_Area" localSheetId="1">'2'!$B$1:$F$29</definedName>
    <definedName name="_xlnm.Print_Area" localSheetId="2">'3'!$A$1:$E$25</definedName>
    <definedName name="_xlnm.Print_Area" localSheetId="3">'4'!$A$1:$E$15</definedName>
    <definedName name="_xlnm.Print_Area" localSheetId="4">'5'!$A$1:$E$29</definedName>
    <definedName name="_xlnm.Print_Area" localSheetId="5">'6'!$A$1:$BM$34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[7]Sheet3!$A$2</definedName>
    <definedName name="ц" localSheetId="2">[7]Sheet3!$A$2</definedName>
    <definedName name="ц" localSheetId="3">[7]Sheet3!$A$2</definedName>
    <definedName name="ц" localSheetId="4">[8]Sheet3!$A$2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E25" i="6" l="1"/>
  <c r="E26" i="6"/>
  <c r="D25" i="6"/>
  <c r="D26" i="6"/>
  <c r="E16" i="6"/>
  <c r="E17" i="6"/>
  <c r="E18" i="6"/>
  <c r="E12" i="6"/>
  <c r="E13" i="6"/>
  <c r="E14" i="6"/>
  <c r="E11" i="6"/>
  <c r="E6" i="6"/>
  <c r="E7" i="6"/>
  <c r="E8" i="6"/>
  <c r="D11" i="6"/>
  <c r="D12" i="6"/>
  <c r="D13" i="6"/>
  <c r="D15" i="6"/>
  <c r="D16" i="6"/>
  <c r="D17" i="6"/>
  <c r="D18" i="6"/>
  <c r="D19" i="6"/>
  <c r="D6" i="6"/>
  <c r="D7" i="6"/>
  <c r="D8" i="6"/>
  <c r="E8" i="5"/>
  <c r="E9" i="5"/>
  <c r="E10" i="5"/>
  <c r="E11" i="5"/>
  <c r="E12" i="5"/>
  <c r="D8" i="5"/>
  <c r="D9" i="5"/>
  <c r="D10" i="5"/>
  <c r="D11" i="5"/>
  <c r="D12" i="5"/>
  <c r="D13" i="5"/>
  <c r="D14" i="5"/>
  <c r="D15" i="5"/>
  <c r="D7" i="4"/>
  <c r="E23" i="4"/>
  <c r="E22" i="4"/>
  <c r="AJ11" i="1" l="1"/>
  <c r="AJ12" i="1"/>
  <c r="AJ13" i="1"/>
  <c r="AJ14" i="1"/>
  <c r="AJ15" i="1"/>
  <c r="AJ16" i="1"/>
  <c r="AJ17" i="1"/>
  <c r="AJ18" i="1"/>
  <c r="AJ19" i="1"/>
  <c r="AJ20" i="1"/>
  <c r="AJ21" i="1"/>
  <c r="AJ22" i="1"/>
  <c r="AJ24" i="1"/>
  <c r="AJ25" i="1"/>
  <c r="AJ26" i="1"/>
  <c r="AJ27" i="1"/>
  <c r="AJ28" i="1"/>
  <c r="AJ29" i="1"/>
  <c r="AJ30" i="1"/>
  <c r="AJ9" i="1"/>
  <c r="AH9" i="1"/>
  <c r="V9" i="1"/>
  <c r="X9" i="1" s="1"/>
  <c r="AI9" i="1"/>
  <c r="AK9" i="1" s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9" i="1"/>
  <c r="W9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9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D28" i="6" l="1"/>
  <c r="E24" i="6"/>
  <c r="D24" i="6"/>
  <c r="E15" i="6"/>
  <c r="E10" i="6"/>
  <c r="D10" i="6"/>
  <c r="E5" i="6"/>
  <c r="D5" i="6"/>
  <c r="E15" i="5"/>
  <c r="E14" i="5"/>
  <c r="E7" i="5"/>
  <c r="D7" i="5"/>
  <c r="C6" i="5"/>
  <c r="D6" i="5" s="1"/>
  <c r="B6" i="5"/>
  <c r="D23" i="4"/>
  <c r="D22" i="4"/>
  <c r="E21" i="4"/>
  <c r="D21" i="4"/>
  <c r="D19" i="4"/>
  <c r="D16" i="4"/>
  <c r="C6" i="4"/>
  <c r="D6" i="4" s="1"/>
  <c r="B6" i="4"/>
  <c r="J29" i="3"/>
  <c r="I29" i="3"/>
  <c r="F29" i="3"/>
  <c r="J28" i="3"/>
  <c r="I28" i="3"/>
  <c r="F28" i="3"/>
  <c r="J27" i="3"/>
  <c r="I27" i="3"/>
  <c r="F27" i="3"/>
  <c r="E27" i="3"/>
  <c r="J26" i="3"/>
  <c r="I26" i="3"/>
  <c r="F26" i="3"/>
  <c r="J25" i="3"/>
  <c r="I25" i="3"/>
  <c r="F25" i="3"/>
  <c r="E25" i="3"/>
  <c r="J24" i="3"/>
  <c r="I24" i="3"/>
  <c r="F24" i="3"/>
  <c r="E24" i="3"/>
  <c r="J23" i="3"/>
  <c r="I23" i="3"/>
  <c r="F23" i="3"/>
  <c r="J22" i="3"/>
  <c r="I22" i="3"/>
  <c r="F22" i="3"/>
  <c r="E22" i="3"/>
  <c r="J21" i="3"/>
  <c r="I21" i="3"/>
  <c r="F21" i="3"/>
  <c r="J20" i="3"/>
  <c r="I20" i="3"/>
  <c r="F20" i="3"/>
  <c r="E20" i="3"/>
  <c r="J19" i="3"/>
  <c r="I19" i="3"/>
  <c r="F19" i="3"/>
  <c r="J18" i="3"/>
  <c r="I18" i="3"/>
  <c r="F18" i="3"/>
  <c r="E18" i="3"/>
  <c r="J17" i="3"/>
  <c r="I17" i="3"/>
  <c r="F17" i="3"/>
  <c r="E17" i="3"/>
  <c r="J16" i="3"/>
  <c r="I16" i="3"/>
  <c r="F16" i="3"/>
  <c r="J15" i="3"/>
  <c r="I15" i="3"/>
  <c r="F15" i="3"/>
  <c r="E15" i="3"/>
  <c r="J14" i="3"/>
  <c r="I14" i="3"/>
  <c r="F14" i="3"/>
  <c r="E14" i="3"/>
  <c r="J13" i="3"/>
  <c r="I13" i="3"/>
  <c r="F13" i="3"/>
  <c r="E13" i="3"/>
  <c r="J12" i="3"/>
  <c r="I12" i="3"/>
  <c r="F12" i="3"/>
  <c r="E12" i="3"/>
  <c r="J11" i="3"/>
  <c r="I11" i="3"/>
  <c r="F11" i="3"/>
  <c r="E11" i="3"/>
  <c r="J10" i="3"/>
  <c r="I10" i="3"/>
  <c r="F10" i="3"/>
  <c r="E10" i="3"/>
  <c r="J9" i="3"/>
  <c r="I9" i="3"/>
  <c r="F9" i="3"/>
  <c r="E9" i="3"/>
  <c r="D8" i="3"/>
  <c r="H29" i="3" s="1"/>
  <c r="C8" i="3"/>
  <c r="E6" i="5" l="1"/>
  <c r="E6" i="4"/>
  <c r="E8" i="3"/>
  <c r="H9" i="3"/>
  <c r="H11" i="3"/>
  <c r="H13" i="3"/>
  <c r="H15" i="3"/>
  <c r="H16" i="3"/>
  <c r="H18" i="3"/>
  <c r="H19" i="3"/>
  <c r="H22" i="3"/>
  <c r="H23" i="3"/>
  <c r="H25" i="3"/>
  <c r="H26" i="3"/>
  <c r="F8" i="3"/>
  <c r="H10" i="3"/>
  <c r="H12" i="3"/>
  <c r="H14" i="3"/>
  <c r="H17" i="3"/>
  <c r="H20" i="3"/>
  <c r="H21" i="3"/>
  <c r="H24" i="3"/>
  <c r="H27" i="3"/>
  <c r="H28" i="3"/>
  <c r="BL31" i="1"/>
  <c r="BK31" i="1"/>
  <c r="BE31" i="1"/>
  <c r="BD31" i="1"/>
  <c r="BA31" i="1"/>
  <c r="AZ31" i="1"/>
  <c r="AW31" i="1"/>
  <c r="AV31" i="1"/>
  <c r="AS31" i="1"/>
  <c r="AR31" i="1"/>
  <c r="AO31" i="1"/>
  <c r="AN31" i="1"/>
  <c r="AG31" i="1"/>
  <c r="AB31" i="1"/>
  <c r="AA31" i="1"/>
  <c r="U31" i="1"/>
  <c r="T31" i="1"/>
  <c r="Q31" i="1"/>
  <c r="P31" i="1"/>
  <c r="M31" i="1"/>
  <c r="L31" i="1"/>
  <c r="I31" i="1"/>
  <c r="H31" i="1"/>
  <c r="E31" i="1"/>
  <c r="D31" i="1"/>
  <c r="BL30" i="1"/>
  <c r="BK30" i="1"/>
  <c r="BE30" i="1"/>
  <c r="BD30" i="1"/>
  <c r="BA30" i="1"/>
  <c r="AZ30" i="1"/>
  <c r="AW30" i="1"/>
  <c r="AV30" i="1"/>
  <c r="AS30" i="1"/>
  <c r="AR30" i="1"/>
  <c r="AO30" i="1"/>
  <c r="AN30" i="1"/>
  <c r="AG30" i="1"/>
  <c r="AB30" i="1"/>
  <c r="AA30" i="1"/>
  <c r="U30" i="1"/>
  <c r="T30" i="1"/>
  <c r="Q30" i="1"/>
  <c r="P30" i="1"/>
  <c r="M30" i="1"/>
  <c r="L30" i="1"/>
  <c r="I30" i="1"/>
  <c r="H30" i="1"/>
  <c r="E30" i="1"/>
  <c r="D30" i="1"/>
  <c r="BL29" i="1"/>
  <c r="BK29" i="1"/>
  <c r="BE29" i="1"/>
  <c r="BD29" i="1"/>
  <c r="BA29" i="1"/>
  <c r="AZ29" i="1"/>
  <c r="AW29" i="1"/>
  <c r="AV29" i="1"/>
  <c r="AS29" i="1"/>
  <c r="AR29" i="1"/>
  <c r="AO29" i="1"/>
  <c r="AN29" i="1"/>
  <c r="AG29" i="1"/>
  <c r="AB29" i="1"/>
  <c r="AA29" i="1"/>
  <c r="U29" i="1"/>
  <c r="T29" i="1"/>
  <c r="Q29" i="1"/>
  <c r="P29" i="1"/>
  <c r="M29" i="1"/>
  <c r="L29" i="1"/>
  <c r="I29" i="1"/>
  <c r="H29" i="1"/>
  <c r="E29" i="1"/>
  <c r="D29" i="1"/>
  <c r="BL28" i="1"/>
  <c r="BK28" i="1"/>
  <c r="BE28" i="1"/>
  <c r="BD28" i="1"/>
  <c r="BA28" i="1"/>
  <c r="AZ28" i="1"/>
  <c r="AW28" i="1"/>
  <c r="AV28" i="1"/>
  <c r="AS28" i="1"/>
  <c r="AR28" i="1"/>
  <c r="AO28" i="1"/>
  <c r="AN28" i="1"/>
  <c r="AG28" i="1"/>
  <c r="AB28" i="1"/>
  <c r="AA28" i="1"/>
  <c r="U28" i="1"/>
  <c r="T28" i="1"/>
  <c r="Q28" i="1"/>
  <c r="P28" i="1"/>
  <c r="M28" i="1"/>
  <c r="L28" i="1"/>
  <c r="I28" i="1"/>
  <c r="H28" i="1"/>
  <c r="E28" i="1"/>
  <c r="D28" i="1"/>
  <c r="BL27" i="1"/>
  <c r="BK27" i="1"/>
  <c r="BE27" i="1"/>
  <c r="BD27" i="1"/>
  <c r="BA27" i="1"/>
  <c r="AZ27" i="1"/>
  <c r="AW27" i="1"/>
  <c r="AV27" i="1"/>
  <c r="AS27" i="1"/>
  <c r="AR27" i="1"/>
  <c r="AO27" i="1"/>
  <c r="AN27" i="1"/>
  <c r="AG27" i="1"/>
  <c r="AB27" i="1"/>
  <c r="AA27" i="1"/>
  <c r="U27" i="1"/>
  <c r="T27" i="1"/>
  <c r="Q27" i="1"/>
  <c r="P27" i="1"/>
  <c r="M27" i="1"/>
  <c r="L27" i="1"/>
  <c r="I27" i="1"/>
  <c r="H27" i="1"/>
  <c r="E27" i="1"/>
  <c r="D27" i="1"/>
  <c r="BL26" i="1"/>
  <c r="BK26" i="1"/>
  <c r="BE26" i="1"/>
  <c r="BD26" i="1"/>
  <c r="BA26" i="1"/>
  <c r="AZ26" i="1"/>
  <c r="AW26" i="1"/>
  <c r="AV26" i="1"/>
  <c r="AS26" i="1"/>
  <c r="AR26" i="1"/>
  <c r="AO26" i="1"/>
  <c r="AN26" i="1"/>
  <c r="AG26" i="1"/>
  <c r="AB26" i="1"/>
  <c r="AA26" i="1"/>
  <c r="U26" i="1"/>
  <c r="T26" i="1"/>
  <c r="Q26" i="1"/>
  <c r="P26" i="1"/>
  <c r="M26" i="1"/>
  <c r="L26" i="1"/>
  <c r="I26" i="1"/>
  <c r="H26" i="1"/>
  <c r="E26" i="1"/>
  <c r="D26" i="1"/>
  <c r="BL25" i="1"/>
  <c r="BK25" i="1"/>
  <c r="BE25" i="1"/>
  <c r="BD25" i="1"/>
  <c r="BA25" i="1"/>
  <c r="AZ25" i="1"/>
  <c r="AW25" i="1"/>
  <c r="AV25" i="1"/>
  <c r="AS25" i="1"/>
  <c r="AR25" i="1"/>
  <c r="AO25" i="1"/>
  <c r="AN25" i="1"/>
  <c r="AG25" i="1"/>
  <c r="AB25" i="1"/>
  <c r="AA25" i="1"/>
  <c r="U25" i="1"/>
  <c r="T25" i="1"/>
  <c r="Q25" i="1"/>
  <c r="P25" i="1"/>
  <c r="M25" i="1"/>
  <c r="L25" i="1"/>
  <c r="I25" i="1"/>
  <c r="H25" i="1"/>
  <c r="E25" i="1"/>
  <c r="D25" i="1"/>
  <c r="BL24" i="1"/>
  <c r="BK24" i="1"/>
  <c r="BE24" i="1"/>
  <c r="BD24" i="1"/>
  <c r="BA24" i="1"/>
  <c r="AZ24" i="1"/>
  <c r="AW24" i="1"/>
  <c r="AV24" i="1"/>
  <c r="AS24" i="1"/>
  <c r="AR24" i="1"/>
  <c r="AO24" i="1"/>
  <c r="AN24" i="1"/>
  <c r="AG24" i="1"/>
  <c r="AB24" i="1"/>
  <c r="AA24" i="1"/>
  <c r="U24" i="1"/>
  <c r="T24" i="1"/>
  <c r="Q24" i="1"/>
  <c r="P24" i="1"/>
  <c r="M24" i="1"/>
  <c r="L24" i="1"/>
  <c r="I24" i="1"/>
  <c r="H24" i="1"/>
  <c r="E24" i="1"/>
  <c r="D24" i="1"/>
  <c r="BL23" i="1"/>
  <c r="BK23" i="1"/>
  <c r="BE23" i="1"/>
  <c r="BD23" i="1"/>
  <c r="BA23" i="1"/>
  <c r="AZ23" i="1"/>
  <c r="AW23" i="1"/>
  <c r="AV23" i="1"/>
  <c r="AS23" i="1"/>
  <c r="AR23" i="1"/>
  <c r="AO23" i="1"/>
  <c r="AN23" i="1"/>
  <c r="AG23" i="1"/>
  <c r="AB23" i="1"/>
  <c r="AA23" i="1"/>
  <c r="U23" i="1"/>
  <c r="T23" i="1"/>
  <c r="Q23" i="1"/>
  <c r="M23" i="1"/>
  <c r="L23" i="1"/>
  <c r="I23" i="1"/>
  <c r="H23" i="1"/>
  <c r="E23" i="1"/>
  <c r="D23" i="1"/>
  <c r="BL22" i="1"/>
  <c r="BK22" i="1"/>
  <c r="BE22" i="1"/>
  <c r="BD22" i="1"/>
  <c r="BA22" i="1"/>
  <c r="AZ22" i="1"/>
  <c r="AW22" i="1"/>
  <c r="AV22" i="1"/>
  <c r="AS22" i="1"/>
  <c r="AR22" i="1"/>
  <c r="AO22" i="1"/>
  <c r="AN22" i="1"/>
  <c r="AG22" i="1"/>
  <c r="AB22" i="1"/>
  <c r="AA22" i="1"/>
  <c r="U22" i="1"/>
  <c r="T22" i="1"/>
  <c r="Q22" i="1"/>
  <c r="P22" i="1"/>
  <c r="M22" i="1"/>
  <c r="L22" i="1"/>
  <c r="I22" i="1"/>
  <c r="H22" i="1"/>
  <c r="E22" i="1"/>
  <c r="D22" i="1"/>
  <c r="BL21" i="1"/>
  <c r="BK21" i="1"/>
  <c r="BE21" i="1"/>
  <c r="BD21" i="1"/>
  <c r="BA21" i="1"/>
  <c r="AZ21" i="1"/>
  <c r="AW21" i="1"/>
  <c r="AV21" i="1"/>
  <c r="AS21" i="1"/>
  <c r="AR21" i="1"/>
  <c r="AO21" i="1"/>
  <c r="AN21" i="1"/>
  <c r="AG21" i="1"/>
  <c r="AA21" i="1"/>
  <c r="U21" i="1"/>
  <c r="T21" i="1"/>
  <c r="Q21" i="1"/>
  <c r="P21" i="1"/>
  <c r="M21" i="1"/>
  <c r="L21" i="1"/>
  <c r="I21" i="1"/>
  <c r="H21" i="1"/>
  <c r="E21" i="1"/>
  <c r="D21" i="1"/>
  <c r="BL20" i="1"/>
  <c r="BK20" i="1"/>
  <c r="BE20" i="1"/>
  <c r="BD20" i="1"/>
  <c r="BA20" i="1"/>
  <c r="AZ20" i="1"/>
  <c r="AW20" i="1"/>
  <c r="AV20" i="1"/>
  <c r="AS20" i="1"/>
  <c r="AR20" i="1"/>
  <c r="AO20" i="1"/>
  <c r="AN20" i="1"/>
  <c r="AG20" i="1"/>
  <c r="AB20" i="1"/>
  <c r="AA20" i="1"/>
  <c r="U20" i="1"/>
  <c r="T20" i="1"/>
  <c r="Q20" i="1"/>
  <c r="P20" i="1"/>
  <c r="M20" i="1"/>
  <c r="L20" i="1"/>
  <c r="I20" i="1"/>
  <c r="H20" i="1"/>
  <c r="E20" i="1"/>
  <c r="D20" i="1"/>
  <c r="BL19" i="1"/>
  <c r="BK19" i="1"/>
  <c r="BE19" i="1"/>
  <c r="BD19" i="1"/>
  <c r="BA19" i="1"/>
  <c r="AZ19" i="1"/>
  <c r="AW19" i="1"/>
  <c r="AV19" i="1"/>
  <c r="AS19" i="1"/>
  <c r="AR19" i="1"/>
  <c r="AO19" i="1"/>
  <c r="AN19" i="1"/>
  <c r="AG19" i="1"/>
  <c r="AB19" i="1"/>
  <c r="AA19" i="1"/>
  <c r="U19" i="1"/>
  <c r="T19" i="1"/>
  <c r="Q19" i="1"/>
  <c r="P19" i="1"/>
  <c r="M19" i="1"/>
  <c r="L19" i="1"/>
  <c r="I19" i="1"/>
  <c r="H19" i="1"/>
  <c r="E19" i="1"/>
  <c r="D19" i="1"/>
  <c r="BL18" i="1"/>
  <c r="BK18" i="1"/>
  <c r="BE18" i="1"/>
  <c r="BD18" i="1"/>
  <c r="BA18" i="1"/>
  <c r="AZ18" i="1"/>
  <c r="AW18" i="1"/>
  <c r="AV18" i="1"/>
  <c r="AS18" i="1"/>
  <c r="AR18" i="1"/>
  <c r="AO18" i="1"/>
  <c r="AN18" i="1"/>
  <c r="AG18" i="1"/>
  <c r="AB18" i="1"/>
  <c r="AA18" i="1"/>
  <c r="U18" i="1"/>
  <c r="T18" i="1"/>
  <c r="Q18" i="1"/>
  <c r="P18" i="1"/>
  <c r="M18" i="1"/>
  <c r="L18" i="1"/>
  <c r="I18" i="1"/>
  <c r="H18" i="1"/>
  <c r="E18" i="1"/>
  <c r="D18" i="1"/>
  <c r="BL17" i="1"/>
  <c r="BK17" i="1"/>
  <c r="BE17" i="1"/>
  <c r="BD17" i="1"/>
  <c r="BA17" i="1"/>
  <c r="AZ17" i="1"/>
  <c r="AW17" i="1"/>
  <c r="AV17" i="1"/>
  <c r="AS17" i="1"/>
  <c r="AR17" i="1"/>
  <c r="AO17" i="1"/>
  <c r="AN17" i="1"/>
  <c r="AG17" i="1"/>
  <c r="AB17" i="1"/>
  <c r="AA17" i="1"/>
  <c r="U17" i="1"/>
  <c r="T17" i="1"/>
  <c r="Q17" i="1"/>
  <c r="P17" i="1"/>
  <c r="M17" i="1"/>
  <c r="L17" i="1"/>
  <c r="I17" i="1"/>
  <c r="H17" i="1"/>
  <c r="E17" i="1"/>
  <c r="D17" i="1"/>
  <c r="BL16" i="1"/>
  <c r="BK16" i="1"/>
  <c r="BE16" i="1"/>
  <c r="BD16" i="1"/>
  <c r="BA16" i="1"/>
  <c r="AZ16" i="1"/>
  <c r="AW16" i="1"/>
  <c r="AV16" i="1"/>
  <c r="AS16" i="1"/>
  <c r="AR16" i="1"/>
  <c r="AO16" i="1"/>
  <c r="AN16" i="1"/>
  <c r="AG16" i="1"/>
  <c r="AB16" i="1"/>
  <c r="AA16" i="1"/>
  <c r="U16" i="1"/>
  <c r="T16" i="1"/>
  <c r="Q16" i="1"/>
  <c r="P16" i="1"/>
  <c r="M16" i="1"/>
  <c r="L16" i="1"/>
  <c r="I16" i="1"/>
  <c r="H16" i="1"/>
  <c r="E16" i="1"/>
  <c r="D16" i="1"/>
  <c r="BL15" i="1"/>
  <c r="BK15" i="1"/>
  <c r="BE15" i="1"/>
  <c r="BD15" i="1"/>
  <c r="BA15" i="1"/>
  <c r="AZ15" i="1"/>
  <c r="AW15" i="1"/>
  <c r="AV15" i="1"/>
  <c r="AS15" i="1"/>
  <c r="AR15" i="1"/>
  <c r="AO15" i="1"/>
  <c r="AN15" i="1"/>
  <c r="AG15" i="1"/>
  <c r="AB15" i="1"/>
  <c r="AA15" i="1"/>
  <c r="U15" i="1"/>
  <c r="T15" i="1"/>
  <c r="Q15" i="1"/>
  <c r="P15" i="1"/>
  <c r="M15" i="1"/>
  <c r="L15" i="1"/>
  <c r="I15" i="1"/>
  <c r="H15" i="1"/>
  <c r="E15" i="1"/>
  <c r="D15" i="1"/>
  <c r="BL14" i="1"/>
  <c r="BK14" i="1"/>
  <c r="BE14" i="1"/>
  <c r="BD14" i="1"/>
  <c r="BA14" i="1"/>
  <c r="AZ14" i="1"/>
  <c r="AW14" i="1"/>
  <c r="AV14" i="1"/>
  <c r="AS14" i="1"/>
  <c r="AR14" i="1"/>
  <c r="AO14" i="1"/>
  <c r="AN14" i="1"/>
  <c r="AG14" i="1"/>
  <c r="AB14" i="1"/>
  <c r="AA14" i="1"/>
  <c r="U14" i="1"/>
  <c r="T14" i="1"/>
  <c r="Q14" i="1"/>
  <c r="P14" i="1"/>
  <c r="M14" i="1"/>
  <c r="L14" i="1"/>
  <c r="I14" i="1"/>
  <c r="H14" i="1"/>
  <c r="E14" i="1"/>
  <c r="D14" i="1"/>
  <c r="BL13" i="1"/>
  <c r="BK13" i="1"/>
  <c r="BE13" i="1"/>
  <c r="BD13" i="1"/>
  <c r="BA13" i="1"/>
  <c r="AZ13" i="1"/>
  <c r="AW13" i="1"/>
  <c r="AV13" i="1"/>
  <c r="AS13" i="1"/>
  <c r="AR13" i="1"/>
  <c r="AO13" i="1"/>
  <c r="AN13" i="1"/>
  <c r="AG13" i="1"/>
  <c r="AF13" i="1"/>
  <c r="AB13" i="1"/>
  <c r="AA13" i="1"/>
  <c r="U13" i="1"/>
  <c r="T13" i="1"/>
  <c r="Q13" i="1"/>
  <c r="P13" i="1"/>
  <c r="M13" i="1"/>
  <c r="L13" i="1"/>
  <c r="I13" i="1"/>
  <c r="H13" i="1"/>
  <c r="E13" i="1"/>
  <c r="D13" i="1"/>
  <c r="BL12" i="1"/>
  <c r="BK12" i="1"/>
  <c r="BE12" i="1"/>
  <c r="BD12" i="1"/>
  <c r="BA12" i="1"/>
  <c r="AZ12" i="1"/>
  <c r="AW12" i="1"/>
  <c r="AV12" i="1"/>
  <c r="AS12" i="1"/>
  <c r="AR12" i="1"/>
  <c r="AO12" i="1"/>
  <c r="AN12" i="1"/>
  <c r="AG12" i="1"/>
  <c r="AF12" i="1"/>
  <c r="AB12" i="1"/>
  <c r="AA12" i="1"/>
  <c r="U12" i="1"/>
  <c r="T12" i="1"/>
  <c r="Q12" i="1"/>
  <c r="P12" i="1"/>
  <c r="M12" i="1"/>
  <c r="L12" i="1"/>
  <c r="I12" i="1"/>
  <c r="H12" i="1"/>
  <c r="E12" i="1"/>
  <c r="D12" i="1"/>
  <c r="BL11" i="1"/>
  <c r="BK11" i="1"/>
  <c r="BE11" i="1"/>
  <c r="BD11" i="1"/>
  <c r="BA11" i="1"/>
  <c r="AZ11" i="1"/>
  <c r="AW11" i="1"/>
  <c r="AV11" i="1"/>
  <c r="AS11" i="1"/>
  <c r="AR11" i="1"/>
  <c r="AO11" i="1"/>
  <c r="AN11" i="1"/>
  <c r="AG11" i="1"/>
  <c r="AF11" i="1"/>
  <c r="AB11" i="1"/>
  <c r="AA11" i="1"/>
  <c r="U11" i="1"/>
  <c r="T11" i="1"/>
  <c r="Q11" i="1"/>
  <c r="P11" i="1"/>
  <c r="M11" i="1"/>
  <c r="L11" i="1"/>
  <c r="I11" i="1"/>
  <c r="H11" i="1"/>
  <c r="E11" i="1"/>
  <c r="D11" i="1"/>
  <c r="BM9" i="1"/>
  <c r="BJ9" i="1"/>
  <c r="BI9" i="1"/>
  <c r="BC9" i="1"/>
  <c r="BB9" i="1"/>
  <c r="AY9" i="1"/>
  <c r="AX9" i="1"/>
  <c r="AZ9" i="1" s="1"/>
  <c r="AU9" i="1"/>
  <c r="AT9" i="1"/>
  <c r="AV9" i="1" s="1"/>
  <c r="AQ9" i="1"/>
  <c r="AP9" i="1"/>
  <c r="AM9" i="1"/>
  <c r="AL9" i="1"/>
  <c r="AE9" i="1"/>
  <c r="AD9" i="1"/>
  <c r="Z9" i="1"/>
  <c r="Y9" i="1"/>
  <c r="S9" i="1"/>
  <c r="R9" i="1"/>
  <c r="O9" i="1"/>
  <c r="N9" i="1"/>
  <c r="K9" i="1"/>
  <c r="J9" i="1"/>
  <c r="G9" i="1"/>
  <c r="F9" i="1"/>
  <c r="C9" i="1"/>
  <c r="B9" i="1"/>
  <c r="AO9" i="1" l="1"/>
  <c r="AR9" i="1"/>
  <c r="AA9" i="1"/>
  <c r="AF9" i="1"/>
  <c r="BD9" i="1"/>
  <c r="BK9" i="1"/>
  <c r="E9" i="1"/>
  <c r="I9" i="1"/>
  <c r="L9" i="1"/>
  <c r="U9" i="1"/>
  <c r="AB9" i="1"/>
  <c r="AG9" i="1"/>
  <c r="AW9" i="1"/>
  <c r="BA9" i="1"/>
  <c r="BE9" i="1"/>
  <c r="BL9" i="1"/>
  <c r="Q9" i="1"/>
  <c r="M9" i="1"/>
  <c r="AS9" i="1"/>
  <c r="D9" i="1"/>
  <c r="H9" i="1"/>
  <c r="P9" i="1"/>
  <c r="T9" i="1"/>
  <c r="AN9" i="1"/>
</calcChain>
</file>

<file path=xl/sharedStrings.xml><?xml version="1.0" encoding="utf-8"?>
<sst xmlns="http://schemas.openxmlformats.org/spreadsheetml/2006/main" count="272" uniqueCount="166">
  <si>
    <t>Надання послуг державною службою зайнятості</t>
  </si>
  <si>
    <t>у січні-лютому 2017 - 2018 рр.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</si>
  <si>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</si>
  <si>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</si>
  <si>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</si>
  <si>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</si>
  <si>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Працевлаштовано до набуття статусу  безробітного, осіб</t>
  </si>
  <si>
    <t>Чисельність безробітних,                                   які проходили профнавчання,                                осіб</t>
  </si>
  <si>
    <t>Чисельність  осіб, які брали участь у громадських  та інших роботах тимчасового характеру</t>
  </si>
  <si>
    <t>Середній розмір допомоги по безробіттю у лютому, грн.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</si>
  <si>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</si>
  <si>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</si>
  <si>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</si>
  <si>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</si>
  <si>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Середній розмір заробітної плати у вакансіях, грн.</t>
  </si>
  <si>
    <t>у порівнянні з минулим роком</t>
  </si>
  <si>
    <t>Усього</t>
  </si>
  <si>
    <t>з інших джерел (дані сформовані 06.03.2018 року)</t>
  </si>
  <si>
    <t xml:space="preserve"> + (-)</t>
  </si>
  <si>
    <t>%</t>
  </si>
  <si>
    <t>А</t>
  </si>
  <si>
    <t>Кіровоградський МРЦЗ</t>
  </si>
  <si>
    <t>-</t>
  </si>
  <si>
    <t>Олександрійський МРЦЗ</t>
  </si>
  <si>
    <t>Знам"янський МРЦЗ</t>
  </si>
  <si>
    <t>Світловодський МРЦЗ</t>
  </si>
  <si>
    <t>Бобринецька РФ</t>
  </si>
  <si>
    <t>Вільшанський РЦЗ</t>
  </si>
  <si>
    <t>Гайворонський РЦЗ</t>
  </si>
  <si>
    <t>Голованівський РЦЗ</t>
  </si>
  <si>
    <t>Добровеличківський РЦЗ</t>
  </si>
  <si>
    <t>Долинський РЦЗ</t>
  </si>
  <si>
    <t>Компаніївський РЦЗ</t>
  </si>
  <si>
    <t>х</t>
  </si>
  <si>
    <t>Маловисківська РФ</t>
  </si>
  <si>
    <t>Новгородківський РЦЗ</t>
  </si>
  <si>
    <t>Новоархангельський РЦЗ</t>
  </si>
  <si>
    <t>Новомиргородський РЦЗ</t>
  </si>
  <si>
    <t>Новоукраїнський РЦЗ</t>
  </si>
  <si>
    <t>Олександрівська РФ</t>
  </si>
  <si>
    <t>Онуфріївський РЦЗ</t>
  </si>
  <si>
    <t>Петрівський РЦЗ</t>
  </si>
  <si>
    <t>Благовіщенський РЦЗ</t>
  </si>
  <si>
    <t>Устинівський РЦЗ</t>
  </si>
  <si>
    <t xml:space="preserve">Економічна активність населення Кіровоградській області  у середньому за 9 місяців 2016 - 2017 рр.,                                                                                                                                                          </t>
  </si>
  <si>
    <t xml:space="preserve">За даними Державної служби статистики України </t>
  </si>
  <si>
    <t>Все населення</t>
  </si>
  <si>
    <t xml:space="preserve"> 2016 р.</t>
  </si>
  <si>
    <t xml:space="preserve"> 2017 р.</t>
  </si>
  <si>
    <r>
      <t>Економічно активне населення</t>
    </r>
    <r>
      <rPr>
        <sz val="14"/>
        <rFont val="Times New Roman"/>
        <family val="1"/>
        <charset val="204"/>
      </rPr>
      <t>, тис.осіб</t>
    </r>
  </si>
  <si>
    <t xml:space="preserve">Рівень економічної активності, % </t>
  </si>
  <si>
    <r>
      <t>Зайняте населення</t>
    </r>
    <r>
      <rPr>
        <sz val="14"/>
        <rFont val="Times New Roman"/>
        <family val="1"/>
        <charset val="204"/>
      </rPr>
      <t>, тис.осіб</t>
    </r>
  </si>
  <si>
    <t>Рівень зайнятості, %</t>
  </si>
  <si>
    <r>
      <t>Безробітне населення                       (за методологією МОП)</t>
    </r>
    <r>
      <rPr>
        <sz val="14"/>
        <rFont val="Times New Roman"/>
        <family val="1"/>
        <charset val="204"/>
      </rPr>
      <t>, тис.осіб</t>
    </r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</si>
  <si>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</si>
  <si>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</si>
  <si>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</si>
  <si>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Регіон</t>
  </si>
  <si>
    <t>січень-лютий                     2017 р.</t>
  </si>
  <si>
    <t>січень-лютий                         2018 р.</t>
  </si>
  <si>
    <t>Зміна значення</t>
  </si>
  <si>
    <t xml:space="preserve"> +(-)</t>
  </si>
  <si>
    <t>Всього по області</t>
  </si>
  <si>
    <r>
      <t>Кіровоградський</t>
    </r>
    <r>
      <rPr>
        <b/>
        <sz val="12"/>
        <rFont val="Times New Roman"/>
        <family val="1"/>
        <charset val="204"/>
      </rPr>
      <t xml:space="preserve"> </t>
    </r>
  </si>
  <si>
    <t>Олександрійський</t>
  </si>
  <si>
    <t>Знам'янський</t>
  </si>
  <si>
    <t>Світловодський</t>
  </si>
  <si>
    <t>Бобринецький</t>
  </si>
  <si>
    <t>Вільшанський</t>
  </si>
  <si>
    <t>Гайворонський</t>
  </si>
  <si>
    <t>Голованівський</t>
  </si>
  <si>
    <t>Добровеличківський</t>
  </si>
  <si>
    <t>Долинський</t>
  </si>
  <si>
    <t>Компаніївський</t>
  </si>
  <si>
    <t>Маловисківський</t>
  </si>
  <si>
    <t>Новгородківський</t>
  </si>
  <si>
    <t>Новоархангельський</t>
  </si>
  <si>
    <t>Новомиргородський</t>
  </si>
  <si>
    <t>у 9,4 р.</t>
  </si>
  <si>
    <t>Новоукраїнський</t>
  </si>
  <si>
    <t>Олександрівський</t>
  </si>
  <si>
    <t>Онуфріївський</t>
  </si>
  <si>
    <t>Петрівський</t>
  </si>
  <si>
    <t>Благовіщенський</t>
  </si>
  <si>
    <t>Устинівський</t>
  </si>
  <si>
    <t>Інформація щодо запланованого масового вивільнення працівників                                                                                             за січень-лютий  2017-2018 рр.</t>
  </si>
  <si>
    <t>(за видами економічної діяльності)</t>
  </si>
  <si>
    <t>2017 р.</t>
  </si>
  <si>
    <t>2018 р.</t>
  </si>
  <si>
    <t>+ (-)</t>
  </si>
  <si>
    <t xml:space="preserve">Усього </t>
  </si>
  <si>
    <t>сільське господарство, лісове господарство та рибне господарство</t>
  </si>
  <si>
    <t>у 4,0 р.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</si>
  <si>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</si>
  <si>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</si>
  <si>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</si>
  <si>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</si>
  <si>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</si>
  <si>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</si>
  <si>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</si>
  <si>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</si>
  <si>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</si>
  <si>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у 9,0 р.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</si>
  <si>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</si>
  <si>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</si>
  <si>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</si>
  <si>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у 122,0 р.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</si>
  <si>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</si>
  <si>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</si>
  <si>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</si>
  <si>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</si>
  <si>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</si>
  <si>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</si>
  <si>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Інформація щодо запланованого масового вивільнення працівників                                                                                             за січень-лютий 2017-2018 рр.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</si>
  <si>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</si>
  <si>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</si>
  <si>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</si>
  <si>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</si>
  <si>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</si>
  <si>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</si>
  <si>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</si>
  <si>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</si>
  <si>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у 6,0 р.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</si>
  <si>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</si>
  <si>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</si>
  <si>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Діяльність державної служби зайнятості</t>
  </si>
  <si>
    <t>за січень-лютий  2017-2018 рр.</t>
  </si>
  <si>
    <t>Показник</t>
  </si>
  <si>
    <t>зміна значення</t>
  </si>
  <si>
    <t xml:space="preserve"> + (-)                            осіб</t>
  </si>
  <si>
    <t>Мали статус безробітного,  осіб</t>
  </si>
  <si>
    <t xml:space="preserve"> </t>
  </si>
  <si>
    <t>з них зареєстровано з початку року</t>
  </si>
  <si>
    <t>Отримали роботу (у т.ч. до набуття статусу безробітного) осіб</t>
  </si>
  <si>
    <t>з них працевлаштовано до набуття статусу,                                     тис. осіб</t>
  </si>
  <si>
    <t>Питома вага працевлаштованих до набуття статусу, %</t>
  </si>
  <si>
    <t>Працевлаштовано шляхом одноразової виплати допомоги по безробіттю,  осіб</t>
  </si>
  <si>
    <t xml:space="preserve"> Працевлаштовано з компенсацією витрат роботодавцю єдиного внеску, осіб</t>
  </si>
  <si>
    <t>Проходили професійне навчання безробітні,  осіб</t>
  </si>
  <si>
    <t xml:space="preserve">  з них в ЦПТО,  тис. осіб</t>
  </si>
  <si>
    <t>Всього отримали ваучер на навчання,  осіб</t>
  </si>
  <si>
    <t>Брали участь у громадських та інших роботах тимчасового характеру,  осіб</t>
  </si>
  <si>
    <t>Кількість роботодавців, які надали інформацію          про вакансії,  одиниць</t>
  </si>
  <si>
    <t>Кількість вакансій,  одиниць</t>
  </si>
  <si>
    <t xml:space="preserve">  + 571 грн.</t>
  </si>
  <si>
    <t>Станом на 1 березня</t>
  </si>
  <si>
    <t xml:space="preserve">  2017 р.</t>
  </si>
  <si>
    <t xml:space="preserve"> 2018 р.</t>
  </si>
  <si>
    <t xml:space="preserve"> + (-)                       тис. осіб</t>
  </si>
  <si>
    <t>Отримували допомогу по безробіттю,                                   осіб</t>
  </si>
  <si>
    <t>Кількість вакансій по формі 3-ПН,  одиниць</t>
  </si>
  <si>
    <t>Інформація про вакансії, отримані з інших джерел,  одиниць</t>
  </si>
  <si>
    <t>Х</t>
  </si>
  <si>
    <t>+1043 грн.</t>
  </si>
  <si>
    <t>Кількість претендентів на одну вакансію, особи</t>
  </si>
  <si>
    <t xml:space="preserve"> - 1 особа</t>
  </si>
  <si>
    <t>у порівняння з минулим роком</t>
  </si>
  <si>
    <t>Кількість осіб, охоплених профорієнтаційними послугами, осіб</t>
  </si>
  <si>
    <t>з них, особи</t>
  </si>
  <si>
    <t>які мали статус безробітного, осіб</t>
  </si>
  <si>
    <t>які навчаються в навчальних закладах різних типів</t>
  </si>
  <si>
    <t>різниця</t>
  </si>
  <si>
    <t>Кіровоградська область</t>
  </si>
  <si>
    <t>Кількість вакансій на кінець періоду                                                     (за формою 3-ПН), одиниць</t>
  </si>
  <si>
    <t>Середній розмір допомоги по безробіттю,                                      у лютому, грн.</t>
  </si>
  <si>
    <t>+0,4 в.п.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</si>
</sst>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_-* #,##0_р_._-;\-* #,##0_р_._-;_-* &quot;-&quot;_р_._-;_-@_-"/>
    <numFmt numFmtId="167" formatCode="_-* ###,0&quot;.&quot;00_р_._-;\-* ###,0&quot;.&quot;00_р_._-;_-* &quot;-&quot;??_р_._-;_-@_-"/>
    <numFmt numFmtId="168" formatCode="_(* ###,0&quot;.&quot;00_);_(* \(###,0&quot;.&quot;00\);_(* &quot;-&quot;??_);_(@_)"/>
  </numFmts>
  <fonts count="5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0"/>
      <name val="Helv"/>
      <charset val="204"/>
    </font>
    <font>
      <b/>
      <sz val="16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i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2"/>
      <name val="Times New Roman Cyr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 Cyr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sz val="11"/>
      <color indexed="8"/>
      <name val="Calibri"/>
      <family val="2"/>
    </font>
    <font>
      <sz val="10"/>
      <color theme="1"/>
      <name val="Times New Roman"/>
      <family val="2"/>
      <charset val="204"/>
    </font>
    <font>
      <b/>
      <i/>
      <sz val="14"/>
      <name val="Times New Roman"/>
      <family val="1"/>
      <charset val="204"/>
    </font>
    <font>
      <sz val="12"/>
      <name val="Times New Roman"/>
      <family val="1"/>
    </font>
    <font>
      <b/>
      <sz val="16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b/>
      <sz val="14"/>
      <color theme="1"/>
      <name val="Times New Roman Cyr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 Cyr"/>
      <charset val="204"/>
    </font>
    <font>
      <sz val="14"/>
      <name val="Times New Roman Cyr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2" fillId="0" borderId="0"/>
    <xf numFmtId="0" fontId="16" fillId="0" borderId="0"/>
    <xf numFmtId="0" fontId="15" fillId="0" borderId="0"/>
    <xf numFmtId="0" fontId="20" fillId="0" borderId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5" fillId="0" borderId="0"/>
    <xf numFmtId="0" fontId="23" fillId="0" borderId="0"/>
    <xf numFmtId="0" fontId="15" fillId="0" borderId="0"/>
    <xf numFmtId="0" fontId="7" fillId="0" borderId="0"/>
    <xf numFmtId="0" fontId="15" fillId="0" borderId="0"/>
    <xf numFmtId="0" fontId="34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" fillId="0" borderId="0"/>
    <xf numFmtId="0" fontId="1" fillId="0" borderId="0"/>
  </cellStyleXfs>
  <cellXfs count="335">
    <xf numFmtId="0" fontId="0" fillId="0" borderId="0" xfId="0"/>
    <xf numFmtId="1" fontId="3" fillId="0" borderId="0" xfId="1" applyNumberFormat="1" applyFont="1" applyFill="1" applyProtection="1">
      <protection locked="0"/>
    </xf>
    <xf numFmtId="1" fontId="6" fillId="0" borderId="0" xfId="1" applyNumberFormat="1" applyFont="1" applyFill="1" applyAlignment="1" applyProtection="1">
      <alignment horizontal="center"/>
      <protection locked="0"/>
    </xf>
    <xf numFmtId="1" fontId="7" fillId="0" borderId="0" xfId="1" applyNumberFormat="1" applyFont="1" applyFill="1" applyProtection="1">
      <protection locked="0"/>
    </xf>
    <xf numFmtId="1" fontId="8" fillId="0" borderId="0" xfId="1" applyNumberFormat="1" applyFont="1" applyFill="1" applyAlignment="1" applyProtection="1">
      <alignment horizontal="right"/>
      <protection locked="0"/>
    </xf>
    <xf numFmtId="1" fontId="7" fillId="0" borderId="0" xfId="1" applyNumberFormat="1" applyFont="1" applyFill="1" applyAlignment="1" applyProtection="1">
      <protection locked="0"/>
    </xf>
    <xf numFmtId="1" fontId="9" fillId="0" borderId="0" xfId="1" applyNumberFormat="1" applyFont="1" applyFill="1" applyProtection="1">
      <protection locked="0"/>
    </xf>
    <xf numFmtId="164" fontId="6" fillId="0" borderId="0" xfId="1" applyNumberFormat="1" applyFont="1" applyFill="1" applyBorder="1" applyAlignment="1" applyProtection="1">
      <alignment horizontal="center"/>
      <protection locked="0"/>
    </xf>
    <xf numFmtId="1" fontId="6" fillId="0" borderId="0" xfId="1" applyNumberFormat="1" applyFont="1" applyFill="1" applyBorder="1" applyAlignment="1" applyProtection="1">
      <alignment horizontal="center"/>
      <protection locked="0"/>
    </xf>
    <xf numFmtId="1" fontId="7" fillId="0" borderId="0" xfId="1" applyNumberFormat="1" applyFont="1" applyFill="1" applyBorder="1" applyProtection="1">
      <protection locked="0"/>
    </xf>
    <xf numFmtId="1" fontId="10" fillId="0" borderId="0" xfId="1" applyNumberFormat="1" applyFont="1" applyFill="1" applyBorder="1" applyAlignment="1" applyProtection="1">
      <alignment horizontal="center" vertical="center" wrapText="1"/>
    </xf>
    <xf numFmtId="1" fontId="7" fillId="0" borderId="0" xfId="1" applyNumberFormat="1" applyFont="1" applyFill="1" applyBorder="1" applyAlignment="1" applyProtection="1">
      <alignment horizontal="center" vertical="center"/>
      <protection locked="0"/>
    </xf>
    <xf numFmtId="1" fontId="13" fillId="0" borderId="6" xfId="1" applyNumberFormat="1" applyFont="1" applyFill="1" applyBorder="1" applyAlignment="1" applyProtection="1">
      <alignment horizontal="center" vertical="center" wrapText="1"/>
    </xf>
    <xf numFmtId="1" fontId="13" fillId="2" borderId="6" xfId="1" applyNumberFormat="1" applyFont="1" applyFill="1" applyBorder="1" applyAlignment="1" applyProtection="1">
      <alignment horizontal="center" vertical="center" wrapText="1"/>
    </xf>
    <xf numFmtId="1" fontId="11" fillId="0" borderId="6" xfId="1" applyNumberFormat="1" applyFont="1" applyFill="1" applyBorder="1" applyAlignment="1" applyProtection="1">
      <alignment horizontal="center" vertical="center" wrapText="1"/>
    </xf>
    <xf numFmtId="1" fontId="13" fillId="0" borderId="0" xfId="1" applyNumberFormat="1" applyFont="1" applyFill="1" applyProtection="1">
      <protection locked="0"/>
    </xf>
    <xf numFmtId="1" fontId="7" fillId="0" borderId="6" xfId="1" applyNumberFormat="1" applyFont="1" applyFill="1" applyBorder="1" applyAlignment="1" applyProtection="1">
      <alignment horizontal="center"/>
    </xf>
    <xf numFmtId="1" fontId="7" fillId="2" borderId="6" xfId="1" applyNumberFormat="1" applyFont="1" applyFill="1" applyBorder="1" applyAlignment="1" applyProtection="1">
      <alignment horizontal="center"/>
    </xf>
    <xf numFmtId="1" fontId="7" fillId="0" borderId="6" xfId="1" applyNumberFormat="1" applyFont="1" applyFill="1" applyBorder="1" applyAlignment="1" applyProtection="1">
      <alignment horizontal="center"/>
      <protection locked="0"/>
    </xf>
    <xf numFmtId="1" fontId="7" fillId="0" borderId="0" xfId="1" applyNumberFormat="1" applyFont="1" applyFill="1" applyBorder="1" applyAlignment="1" applyProtection="1">
      <alignment horizontal="center"/>
    </xf>
    <xf numFmtId="1" fontId="7" fillId="0" borderId="0" xfId="1" applyNumberFormat="1" applyFont="1" applyFill="1" applyBorder="1" applyAlignment="1" applyProtection="1">
      <alignment horizontal="center"/>
      <protection locked="0"/>
    </xf>
    <xf numFmtId="1" fontId="12" fillId="0" borderId="6" xfId="1" applyNumberFormat="1" applyFont="1" applyFill="1" applyBorder="1" applyAlignment="1" applyProtection="1">
      <alignment horizontal="center" vertical="center"/>
      <protection locked="0"/>
    </xf>
    <xf numFmtId="3" fontId="14" fillId="2" borderId="6" xfId="1" applyNumberFormat="1" applyFont="1" applyFill="1" applyBorder="1" applyAlignment="1" applyProtection="1">
      <alignment horizontal="right" vertical="center" wrapText="1"/>
      <protection locked="0"/>
    </xf>
    <xf numFmtId="165" fontId="14" fillId="2" borderId="6" xfId="1" applyNumberFormat="1" applyFont="1" applyFill="1" applyBorder="1" applyAlignment="1" applyProtection="1">
      <alignment horizontal="right" vertical="center" wrapText="1"/>
      <protection locked="0"/>
    </xf>
    <xf numFmtId="1" fontId="14" fillId="2" borderId="6" xfId="1" applyNumberFormat="1" applyFont="1" applyFill="1" applyBorder="1" applyAlignment="1" applyProtection="1">
      <alignment horizontal="right" vertical="center" wrapText="1"/>
      <protection locked="0"/>
    </xf>
    <xf numFmtId="164" fontId="14" fillId="2" borderId="6" xfId="1" applyNumberFormat="1" applyFont="1" applyFill="1" applyBorder="1" applyAlignment="1" applyProtection="1">
      <alignment horizontal="right" vertical="center" wrapText="1"/>
      <protection locked="0"/>
    </xf>
    <xf numFmtId="164" fontId="14" fillId="2" borderId="6" xfId="0" applyNumberFormat="1" applyFont="1" applyFill="1" applyBorder="1" applyAlignment="1">
      <alignment horizontal="right"/>
    </xf>
    <xf numFmtId="1" fontId="14" fillId="2" borderId="6" xfId="1" applyNumberFormat="1" applyFont="1" applyFill="1" applyBorder="1" applyAlignment="1" applyProtection="1">
      <alignment horizontal="right" vertical="center" wrapText="1"/>
    </xf>
    <xf numFmtId="3" fontId="14" fillId="2" borderId="6" xfId="1" applyNumberFormat="1" applyFont="1" applyFill="1" applyBorder="1" applyAlignment="1" applyProtection="1">
      <alignment horizontal="right" vertical="center" wrapText="1"/>
    </xf>
    <xf numFmtId="164" fontId="14" fillId="2" borderId="6" xfId="1" applyNumberFormat="1" applyFont="1" applyFill="1" applyBorder="1" applyAlignment="1" applyProtection="1">
      <alignment horizontal="right" vertical="center" wrapText="1"/>
    </xf>
    <xf numFmtId="164" fontId="10" fillId="0" borderId="0" xfId="1" applyNumberFormat="1" applyFont="1" applyFill="1" applyAlignment="1" applyProtection="1">
      <alignment vertical="center"/>
      <protection locked="0"/>
    </xf>
    <xf numFmtId="1" fontId="10" fillId="0" borderId="0" xfId="1" applyNumberFormat="1" applyFont="1" applyFill="1" applyAlignment="1" applyProtection="1">
      <alignment vertical="center"/>
      <protection locked="0"/>
    </xf>
    <xf numFmtId="3" fontId="14" fillId="2" borderId="6" xfId="1" applyNumberFormat="1" applyFont="1" applyFill="1" applyBorder="1" applyAlignment="1" applyProtection="1">
      <alignment horizontal="center" vertical="center" wrapText="1"/>
      <protection locked="0"/>
    </xf>
    <xf numFmtId="1" fontId="14" fillId="2" borderId="6" xfId="1" applyNumberFormat="1" applyFont="1" applyFill="1" applyBorder="1" applyAlignment="1" applyProtection="1">
      <alignment horizontal="center" vertical="center" wrapText="1"/>
      <protection locked="0"/>
    </xf>
    <xf numFmtId="165" fontId="14" fillId="2" borderId="6" xfId="1" applyNumberFormat="1" applyFont="1" applyFill="1" applyBorder="1" applyAlignment="1" applyProtection="1">
      <alignment horizontal="center" vertical="center" wrapText="1"/>
      <protection locked="0"/>
    </xf>
    <xf numFmtId="164" fontId="14" fillId="2" borderId="6" xfId="1" applyNumberFormat="1" applyFont="1" applyFill="1" applyBorder="1" applyAlignment="1" applyProtection="1">
      <alignment horizontal="center" vertical="center" wrapText="1"/>
      <protection locked="0"/>
    </xf>
    <xf numFmtId="3" fontId="14" fillId="2" borderId="6" xfId="1" applyNumberFormat="1" applyFont="1" applyFill="1" applyBorder="1" applyAlignment="1" applyProtection="1">
      <alignment horizontal="center" vertical="center" wrapText="1"/>
    </xf>
    <xf numFmtId="164" fontId="14" fillId="2" borderId="6" xfId="1" applyNumberFormat="1" applyFont="1" applyFill="1" applyBorder="1" applyAlignment="1" applyProtection="1">
      <alignment horizontal="center" vertical="center" wrapText="1"/>
    </xf>
    <xf numFmtId="0" fontId="10" fillId="0" borderId="6" xfId="0" applyFont="1" applyBorder="1"/>
    <xf numFmtId="0" fontId="17" fillId="2" borderId="6" xfId="0" applyFont="1" applyFill="1" applyBorder="1" applyAlignment="1">
      <alignment horizontal="center"/>
    </xf>
    <xf numFmtId="1" fontId="14" fillId="2" borderId="6" xfId="1" applyNumberFormat="1" applyFont="1" applyFill="1" applyBorder="1" applyAlignment="1" applyProtection="1">
      <alignment vertical="center" wrapText="1"/>
      <protection locked="0"/>
    </xf>
    <xf numFmtId="0" fontId="17" fillId="2" borderId="6" xfId="0" applyFont="1" applyFill="1" applyBorder="1"/>
    <xf numFmtId="165" fontId="14" fillId="2" borderId="6" xfId="1" applyNumberFormat="1" applyFont="1" applyFill="1" applyBorder="1" applyAlignment="1" applyProtection="1">
      <alignment vertical="center" wrapText="1"/>
      <protection locked="0"/>
    </xf>
    <xf numFmtId="3" fontId="14" fillId="2" borderId="6" xfId="1" applyNumberFormat="1" applyFont="1" applyFill="1" applyBorder="1" applyAlignment="1" applyProtection="1">
      <alignment vertical="center" wrapText="1"/>
      <protection locked="0"/>
    </xf>
    <xf numFmtId="3" fontId="17" fillId="2" borderId="6" xfId="1" applyNumberFormat="1" applyFont="1" applyFill="1" applyBorder="1" applyAlignment="1" applyProtection="1">
      <alignment horizontal="right" vertical="center"/>
      <protection locked="0"/>
    </xf>
    <xf numFmtId="1" fontId="17" fillId="2" borderId="6" xfId="0" applyNumberFormat="1" applyFont="1" applyFill="1" applyBorder="1" applyAlignment="1" applyProtection="1">
      <alignment horizontal="center"/>
      <protection locked="0"/>
    </xf>
    <xf numFmtId="164" fontId="14" fillId="2" borderId="6" xfId="1" applyNumberFormat="1" applyFont="1" applyFill="1" applyBorder="1" applyAlignment="1" applyProtection="1">
      <alignment vertical="center" wrapText="1"/>
      <protection locked="0"/>
    </xf>
    <xf numFmtId="1" fontId="17" fillId="2" borderId="6" xfId="0" applyNumberFormat="1" applyFont="1" applyFill="1" applyBorder="1" applyAlignment="1">
      <alignment horizontal="center"/>
    </xf>
    <xf numFmtId="0" fontId="17" fillId="2" borderId="6" xfId="3" applyFont="1" applyFill="1" applyBorder="1"/>
    <xf numFmtId="164" fontId="14" fillId="2" borderId="6" xfId="1" applyNumberFormat="1" applyFont="1" applyFill="1" applyBorder="1" applyAlignment="1" applyProtection="1">
      <alignment vertical="center" wrapText="1"/>
    </xf>
    <xf numFmtId="1" fontId="17" fillId="2" borderId="6" xfId="0" applyNumberFormat="1" applyFont="1" applyFill="1" applyBorder="1"/>
    <xf numFmtId="1" fontId="17" fillId="0" borderId="6" xfId="0" applyNumberFormat="1" applyFont="1" applyFill="1" applyBorder="1" applyAlignment="1">
      <alignment horizontal="right" vertical="center" wrapText="1"/>
    </xf>
    <xf numFmtId="1" fontId="17" fillId="2" borderId="6" xfId="0" applyNumberFormat="1" applyFont="1" applyFill="1" applyBorder="1" applyAlignment="1">
      <alignment horizontal="right" vertical="center" wrapText="1"/>
    </xf>
    <xf numFmtId="3" fontId="17" fillId="2" borderId="6" xfId="2" applyNumberFormat="1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vertical="center" wrapText="1"/>
    </xf>
    <xf numFmtId="0" fontId="17" fillId="3" borderId="6" xfId="0" applyFont="1" applyFill="1" applyBorder="1" applyAlignment="1">
      <alignment horizontal="center"/>
    </xf>
    <xf numFmtId="1" fontId="17" fillId="2" borderId="6" xfId="0" applyNumberFormat="1" applyFont="1" applyFill="1" applyBorder="1" applyAlignment="1" applyProtection="1">
      <alignment horizontal="center" vertical="center"/>
      <protection locked="0"/>
    </xf>
    <xf numFmtId="1" fontId="17" fillId="3" borderId="6" xfId="0" applyNumberFormat="1" applyFont="1" applyFill="1" applyBorder="1" applyAlignment="1">
      <alignment horizontal="center"/>
    </xf>
    <xf numFmtId="1" fontId="17" fillId="0" borderId="6" xfId="0" applyNumberFormat="1" applyFont="1" applyFill="1" applyBorder="1" applyAlignment="1">
      <alignment horizontal="right" wrapText="1"/>
    </xf>
    <xf numFmtId="1" fontId="17" fillId="2" borderId="6" xfId="0" applyNumberFormat="1" applyFont="1" applyFill="1" applyBorder="1" applyAlignment="1">
      <alignment horizontal="right" wrapText="1"/>
    </xf>
    <xf numFmtId="0" fontId="17" fillId="0" borderId="6" xfId="0" applyFont="1" applyBorder="1" applyAlignment="1">
      <alignment horizontal="center"/>
    </xf>
    <xf numFmtId="1" fontId="17" fillId="0" borderId="6" xfId="0" applyNumberFormat="1" applyFont="1" applyBorder="1" applyAlignment="1">
      <alignment horizontal="center"/>
    </xf>
    <xf numFmtId="1" fontId="7" fillId="0" borderId="0" xfId="1" applyNumberFormat="1" applyFont="1" applyFill="1" applyBorder="1" applyAlignment="1" applyProtection="1">
      <alignment vertical="center"/>
      <protection locked="0"/>
    </xf>
    <xf numFmtId="1" fontId="10" fillId="0" borderId="0" xfId="1" applyNumberFormat="1" applyFont="1" applyFill="1" applyBorder="1" applyProtection="1">
      <protection locked="0"/>
    </xf>
    <xf numFmtId="1" fontId="10" fillId="0" borderId="0" xfId="1" applyNumberFormat="1" applyFont="1" applyFill="1" applyBorder="1" applyAlignment="1" applyProtection="1">
      <alignment horizontal="center" vertical="center"/>
      <protection locked="0"/>
    </xf>
    <xf numFmtId="3" fontId="17" fillId="0" borderId="0" xfId="1" applyNumberFormat="1" applyFont="1" applyFill="1" applyBorder="1" applyAlignment="1" applyProtection="1">
      <alignment horizontal="center" vertical="center"/>
      <protection locked="0"/>
    </xf>
    <xf numFmtId="165" fontId="14" fillId="0" borderId="0" xfId="1" applyNumberFormat="1" applyFont="1" applyFill="1" applyBorder="1" applyAlignment="1" applyProtection="1">
      <alignment horizontal="center" vertical="center"/>
      <protection locked="0"/>
    </xf>
    <xf numFmtId="3" fontId="14" fillId="0" borderId="0" xfId="1" applyNumberFormat="1" applyFont="1" applyFill="1" applyBorder="1" applyAlignment="1" applyProtection="1">
      <alignment horizontal="center" vertical="center"/>
      <protection locked="0"/>
    </xf>
    <xf numFmtId="3" fontId="14" fillId="2" borderId="0" xfId="1" applyNumberFormat="1" applyFont="1" applyFill="1" applyBorder="1" applyAlignment="1" applyProtection="1">
      <alignment horizontal="center" vertical="center"/>
      <protection locked="0"/>
    </xf>
    <xf numFmtId="164" fontId="14" fillId="0" borderId="0" xfId="1" applyNumberFormat="1" applyFont="1" applyFill="1" applyBorder="1" applyAlignment="1" applyProtection="1">
      <alignment horizontal="center" vertical="center"/>
      <protection locked="0"/>
    </xf>
    <xf numFmtId="1" fontId="17" fillId="0" borderId="0" xfId="1" applyNumberFormat="1" applyFont="1" applyFill="1" applyBorder="1" applyAlignment="1" applyProtection="1">
      <alignment horizontal="center" vertical="center"/>
      <protection locked="0"/>
    </xf>
    <xf numFmtId="1" fontId="14" fillId="0" borderId="0" xfId="1" applyNumberFormat="1" applyFont="1" applyFill="1" applyBorder="1" applyAlignment="1" applyProtection="1">
      <alignment horizontal="center" vertical="center"/>
      <protection locked="0"/>
    </xf>
    <xf numFmtId="164" fontId="14" fillId="2" borderId="0" xfId="1" applyNumberFormat="1" applyFont="1" applyFill="1" applyBorder="1" applyAlignment="1" applyProtection="1">
      <alignment horizontal="center" vertical="center"/>
      <protection locked="0"/>
    </xf>
    <xf numFmtId="3" fontId="17" fillId="0" borderId="0" xfId="2" applyNumberFormat="1" applyFont="1" applyFill="1" applyBorder="1" applyAlignment="1">
      <alignment horizontal="center" vertical="center" wrapText="1"/>
    </xf>
    <xf numFmtId="1" fontId="10" fillId="0" borderId="0" xfId="1" applyNumberFormat="1" applyFont="1" applyFill="1" applyBorder="1" applyAlignment="1" applyProtection="1">
      <alignment horizontal="left"/>
      <protection locked="0"/>
    </xf>
    <xf numFmtId="3" fontId="17" fillId="0" borderId="0" xfId="0" applyNumberFormat="1" applyFont="1" applyFill="1" applyBorder="1" applyAlignment="1">
      <alignment horizontal="center" vertical="center"/>
    </xf>
    <xf numFmtId="1" fontId="18" fillId="0" borderId="0" xfId="1" applyNumberFormat="1" applyFont="1" applyFill="1" applyBorder="1" applyProtection="1">
      <protection locked="0"/>
    </xf>
    <xf numFmtId="164" fontId="18" fillId="0" borderId="0" xfId="1" applyNumberFormat="1" applyFont="1" applyFill="1" applyBorder="1" applyProtection="1">
      <protection locked="0"/>
    </xf>
    <xf numFmtId="1" fontId="19" fillId="0" borderId="0" xfId="1" applyNumberFormat="1" applyFont="1" applyFill="1" applyBorder="1" applyProtection="1">
      <protection locked="0"/>
    </xf>
    <xf numFmtId="3" fontId="19" fillId="0" borderId="0" xfId="1" applyNumberFormat="1" applyFont="1" applyFill="1" applyBorder="1" applyProtection="1">
      <protection locked="0"/>
    </xf>
    <xf numFmtId="3" fontId="18" fillId="0" borderId="0" xfId="1" applyNumberFormat="1" applyFont="1" applyFill="1" applyBorder="1" applyProtection="1">
      <protection locked="0"/>
    </xf>
    <xf numFmtId="0" fontId="22" fillId="0" borderId="0" xfId="8" applyFont="1"/>
    <xf numFmtId="0" fontId="25" fillId="0" borderId="17" xfId="8" applyFont="1" applyBorder="1" applyAlignment="1">
      <alignment horizontal="center" vertical="center" wrapText="1"/>
    </xf>
    <xf numFmtId="0" fontId="27" fillId="0" borderId="0" xfId="8" applyFont="1"/>
    <xf numFmtId="0" fontId="27" fillId="0" borderId="20" xfId="8" applyFont="1" applyBorder="1" applyAlignment="1">
      <alignment horizontal="center" vertical="center" wrapText="1"/>
    </xf>
    <xf numFmtId="49" fontId="28" fillId="0" borderId="21" xfId="8" applyNumberFormat="1" applyFont="1" applyFill="1" applyBorder="1" applyAlignment="1">
      <alignment horizontal="center" vertical="center" wrapText="1"/>
    </xf>
    <xf numFmtId="49" fontId="28" fillId="0" borderId="22" xfId="8" applyNumberFormat="1" applyFont="1" applyFill="1" applyBorder="1" applyAlignment="1">
      <alignment horizontal="center" vertical="center" wrapText="1"/>
    </xf>
    <xf numFmtId="0" fontId="9" fillId="3" borderId="23" xfId="8" applyFont="1" applyFill="1" applyBorder="1" applyAlignment="1">
      <alignment horizontal="left" vertical="center" wrapText="1"/>
    </xf>
    <xf numFmtId="165" fontId="23" fillId="0" borderId="24" xfId="8" applyNumberFormat="1" applyFont="1" applyFill="1" applyBorder="1" applyAlignment="1">
      <alignment horizontal="center" vertical="center"/>
    </xf>
    <xf numFmtId="165" fontId="23" fillId="0" borderId="23" xfId="8" applyNumberFormat="1" applyFont="1" applyBorder="1" applyAlignment="1">
      <alignment horizontal="center" vertical="center"/>
    </xf>
    <xf numFmtId="0" fontId="30" fillId="0" borderId="25" xfId="8" applyFont="1" applyBorder="1" applyAlignment="1">
      <alignment horizontal="left" vertical="center" wrapText="1"/>
    </xf>
    <xf numFmtId="165" fontId="31" fillId="0" borderId="26" xfId="8" applyNumberFormat="1" applyFont="1" applyFill="1" applyBorder="1" applyAlignment="1">
      <alignment horizontal="center" vertical="center"/>
    </xf>
    <xf numFmtId="165" fontId="31" fillId="0" borderId="25" xfId="8" applyNumberFormat="1" applyFont="1" applyBorder="1" applyAlignment="1">
      <alignment horizontal="center" vertical="center"/>
    </xf>
    <xf numFmtId="0" fontId="9" fillId="0" borderId="27" xfId="8" applyFont="1" applyFill="1" applyBorder="1" applyAlignment="1">
      <alignment horizontal="left" vertical="center" wrapText="1"/>
    </xf>
    <xf numFmtId="165" fontId="23" fillId="0" borderId="28" xfId="8" applyNumberFormat="1" applyFont="1" applyFill="1" applyBorder="1" applyAlignment="1">
      <alignment horizontal="center" vertical="center"/>
    </xf>
    <xf numFmtId="165" fontId="23" fillId="0" borderId="27" xfId="8" applyNumberFormat="1" applyFont="1" applyFill="1" applyBorder="1" applyAlignment="1">
      <alignment horizontal="center" vertical="center"/>
    </xf>
    <xf numFmtId="0" fontId="30" fillId="0" borderId="29" xfId="8" applyFont="1" applyFill="1" applyBorder="1" applyAlignment="1">
      <alignment horizontal="left" vertical="center" wrapText="1"/>
    </xf>
    <xf numFmtId="165" fontId="31" fillId="0" borderId="30" xfId="8" applyNumberFormat="1" applyFont="1" applyFill="1" applyBorder="1" applyAlignment="1">
      <alignment horizontal="center" vertical="center"/>
    </xf>
    <xf numFmtId="165" fontId="31" fillId="0" borderId="29" xfId="8" applyNumberFormat="1" applyFont="1" applyFill="1" applyBorder="1" applyAlignment="1">
      <alignment horizontal="center" vertical="center"/>
    </xf>
    <xf numFmtId="0" fontId="9" fillId="0" borderId="31" xfId="8" applyFont="1" applyFill="1" applyBorder="1" applyAlignment="1">
      <alignment horizontal="left" vertical="center" wrapText="1"/>
    </xf>
    <xf numFmtId="165" fontId="23" fillId="0" borderId="32" xfId="8" applyNumberFormat="1" applyFont="1" applyFill="1" applyBorder="1" applyAlignment="1">
      <alignment horizontal="center" vertical="center"/>
    </xf>
    <xf numFmtId="165" fontId="23" fillId="0" borderId="31" xfId="8" applyNumberFormat="1" applyFont="1" applyFill="1" applyBorder="1" applyAlignment="1">
      <alignment horizontal="center" vertical="center"/>
    </xf>
    <xf numFmtId="0" fontId="30" fillId="0" borderId="25" xfId="8" applyFont="1" applyFill="1" applyBorder="1" applyAlignment="1">
      <alignment horizontal="left" vertical="center" wrapText="1"/>
    </xf>
    <xf numFmtId="165" fontId="31" fillId="0" borderId="25" xfId="8" applyNumberFormat="1" applyFont="1" applyFill="1" applyBorder="1" applyAlignment="1">
      <alignment horizontal="center" vertical="center"/>
    </xf>
    <xf numFmtId="0" fontId="32" fillId="0" borderId="0" xfId="8" applyFont="1" applyBorder="1" applyAlignment="1">
      <alignment horizontal="left" vertical="top" wrapText="1"/>
    </xf>
    <xf numFmtId="0" fontId="22" fillId="0" borderId="0" xfId="8" applyFont="1" applyFill="1"/>
    <xf numFmtId="0" fontId="32" fillId="0" borderId="0" xfId="8" applyFont="1"/>
    <xf numFmtId="0" fontId="32" fillId="0" borderId="0" xfId="8" applyFont="1" applyBorder="1"/>
    <xf numFmtId="0" fontId="33" fillId="0" borderId="0" xfId="8" applyFont="1"/>
    <xf numFmtId="0" fontId="22" fillId="0" borderId="0" xfId="8" applyFont="1" applyBorder="1"/>
    <xf numFmtId="0" fontId="7" fillId="0" borderId="0" xfId="19" applyFont="1" applyAlignment="1">
      <alignment vertical="top"/>
    </xf>
    <xf numFmtId="0" fontId="30" fillId="0" borderId="0" xfId="8" applyFont="1" applyAlignment="1">
      <alignment vertical="top"/>
    </xf>
    <xf numFmtId="0" fontId="7" fillId="0" borderId="0" xfId="19" applyFont="1" applyFill="1" applyAlignment="1">
      <alignment vertical="top"/>
    </xf>
    <xf numFmtId="0" fontId="4" fillId="0" borderId="0" xfId="19" applyFont="1" applyFill="1" applyAlignment="1">
      <alignment horizontal="center" vertical="top" wrapText="1"/>
    </xf>
    <xf numFmtId="0" fontId="30" fillId="0" borderId="0" xfId="19" applyFont="1" applyFill="1" applyAlignment="1">
      <alignment horizontal="right" vertical="center"/>
    </xf>
    <xf numFmtId="0" fontId="5" fillId="0" borderId="0" xfId="19" applyFont="1" applyFill="1" applyAlignment="1">
      <alignment horizontal="center" vertical="top" wrapText="1"/>
    </xf>
    <xf numFmtId="0" fontId="5" fillId="0" borderId="6" xfId="19" applyFont="1" applyBorder="1" applyAlignment="1">
      <alignment horizontal="center" vertical="center" wrapText="1"/>
    </xf>
    <xf numFmtId="0" fontId="9" fillId="0" borderId="6" xfId="19" applyFont="1" applyFill="1" applyBorder="1" applyAlignment="1">
      <alignment horizontal="center" vertical="center" wrapText="1"/>
    </xf>
    <xf numFmtId="0" fontId="10" fillId="0" borderId="0" xfId="19" applyFont="1" applyAlignment="1">
      <alignment horizontal="center" vertical="center"/>
    </xf>
    <xf numFmtId="0" fontId="10" fillId="0" borderId="6" xfId="19" applyFont="1" applyFill="1" applyBorder="1" applyAlignment="1">
      <alignment horizontal="center" vertical="center" wrapText="1"/>
    </xf>
    <xf numFmtId="0" fontId="10" fillId="0" borderId="6" xfId="19" applyFont="1" applyBorder="1" applyAlignment="1">
      <alignment horizontal="center" vertical="center" wrapText="1"/>
    </xf>
    <xf numFmtId="0" fontId="10" fillId="0" borderId="6" xfId="19" applyNumberFormat="1" applyFont="1" applyBorder="1" applyAlignment="1">
      <alignment horizontal="center" vertical="center" wrapText="1"/>
    </xf>
    <xf numFmtId="0" fontId="7" fillId="0" borderId="0" xfId="19" applyFont="1" applyAlignment="1">
      <alignment vertical="center"/>
    </xf>
    <xf numFmtId="0" fontId="9" fillId="0" borderId="6" xfId="19" applyFont="1" applyBorder="1" applyAlignment="1">
      <alignment horizontal="center" vertical="center"/>
    </xf>
    <xf numFmtId="3" fontId="9" fillId="0" borderId="6" xfId="8" applyNumberFormat="1" applyFont="1" applyBorder="1" applyAlignment="1">
      <alignment horizontal="center" vertical="center"/>
    </xf>
    <xf numFmtId="165" fontId="36" fillId="0" borderId="6" xfId="8" applyNumberFormat="1" applyFont="1" applyBorder="1" applyAlignment="1">
      <alignment horizontal="center" vertical="center"/>
    </xf>
    <xf numFmtId="3" fontId="7" fillId="0" borderId="0" xfId="19" applyNumberFormat="1" applyFont="1" applyAlignment="1">
      <alignment vertical="center"/>
    </xf>
    <xf numFmtId="0" fontId="29" fillId="0" borderId="0" xfId="19" applyFont="1" applyAlignment="1">
      <alignment horizontal="center" vertical="center"/>
    </xf>
    <xf numFmtId="0" fontId="37" fillId="2" borderId="6" xfId="21" applyFont="1" applyFill="1" applyBorder="1"/>
    <xf numFmtId="3" fontId="29" fillId="0" borderId="6" xfId="8" applyNumberFormat="1" applyFont="1" applyBorder="1" applyAlignment="1">
      <alignment horizontal="center" vertical="center"/>
    </xf>
    <xf numFmtId="165" fontId="30" fillId="0" borderId="6" xfId="8" applyNumberFormat="1" applyFont="1" applyBorder="1" applyAlignment="1">
      <alignment horizontal="center" vertical="center"/>
    </xf>
    <xf numFmtId="164" fontId="29" fillId="0" borderId="0" xfId="19" applyNumberFormat="1" applyFont="1" applyAlignment="1">
      <alignment horizontal="center" vertical="center"/>
    </xf>
    <xf numFmtId="165" fontId="7" fillId="0" borderId="0" xfId="19" applyNumberFormat="1" applyFont="1" applyAlignment="1">
      <alignment vertical="center"/>
    </xf>
    <xf numFmtId="0" fontId="37" fillId="0" borderId="6" xfId="21" applyFont="1" applyBorder="1"/>
    <xf numFmtId="164" fontId="29" fillId="4" borderId="0" xfId="19" applyNumberFormat="1" applyFont="1" applyFill="1" applyAlignment="1">
      <alignment horizontal="center" vertical="center"/>
    </xf>
    <xf numFmtId="3" fontId="29" fillId="0" borderId="6" xfId="8" applyNumberFormat="1" applyFont="1" applyFill="1" applyBorder="1" applyAlignment="1">
      <alignment horizontal="center" vertical="center"/>
    </xf>
    <xf numFmtId="165" fontId="30" fillId="0" borderId="6" xfId="8" applyNumberFormat="1" applyFont="1" applyFill="1" applyBorder="1" applyAlignment="1">
      <alignment horizontal="center" vertical="center"/>
    </xf>
    <xf numFmtId="0" fontId="7" fillId="0" borderId="0" xfId="19" applyFont="1"/>
    <xf numFmtId="0" fontId="26" fillId="0" borderId="0" xfId="20" applyFont="1" applyFill="1"/>
    <xf numFmtId="0" fontId="40" fillId="0" borderId="0" xfId="20" applyFont="1" applyFill="1" applyBorder="1" applyAlignment="1">
      <alignment horizontal="center"/>
    </xf>
    <xf numFmtId="0" fontId="40" fillId="0" borderId="0" xfId="20" applyFont="1" applyFill="1"/>
    <xf numFmtId="0" fontId="41" fillId="0" borderId="6" xfId="20" applyFont="1" applyFill="1" applyBorder="1" applyAlignment="1">
      <alignment horizontal="center" vertical="center" wrapText="1"/>
    </xf>
    <xf numFmtId="14" fontId="41" fillId="0" borderId="15" xfId="10" applyNumberFormat="1" applyFont="1" applyBorder="1" applyAlignment="1">
      <alignment horizontal="center" vertical="center" wrapText="1"/>
    </xf>
    <xf numFmtId="0" fontId="41" fillId="0" borderId="37" xfId="20" applyFont="1" applyFill="1" applyBorder="1" applyAlignment="1">
      <alignment horizontal="center" vertical="center" wrapText="1"/>
    </xf>
    <xf numFmtId="3" fontId="41" fillId="2" borderId="6" xfId="20" applyNumberFormat="1" applyFont="1" applyFill="1" applyBorder="1" applyAlignment="1">
      <alignment horizontal="center" vertical="center"/>
    </xf>
    <xf numFmtId="3" fontId="42" fillId="2" borderId="6" xfId="20" applyNumberFormat="1" applyFont="1" applyFill="1" applyBorder="1" applyAlignment="1">
      <alignment horizontal="center" vertical="center"/>
    </xf>
    <xf numFmtId="3" fontId="42" fillId="2" borderId="12" xfId="20" applyNumberFormat="1" applyFont="1" applyFill="1" applyBorder="1" applyAlignment="1">
      <alignment horizontal="center" vertical="center"/>
    </xf>
    <xf numFmtId="165" fontId="41" fillId="0" borderId="15" xfId="20" applyNumberFormat="1" applyFont="1" applyFill="1" applyBorder="1" applyAlignment="1">
      <alignment horizontal="center" vertical="center" wrapText="1"/>
    </xf>
    <xf numFmtId="0" fontId="43" fillId="0" borderId="0" xfId="20" applyFont="1" applyFill="1" applyAlignment="1">
      <alignment vertical="center"/>
    </xf>
    <xf numFmtId="0" fontId="44" fillId="0" borderId="37" xfId="20" applyFont="1" applyFill="1" applyBorder="1" applyAlignment="1">
      <alignment horizontal="left" vertical="center" wrapText="1"/>
    </xf>
    <xf numFmtId="0" fontId="44" fillId="0" borderId="0" xfId="20" applyFont="1" applyFill="1" applyAlignment="1">
      <alignment horizontal="center" vertical="center"/>
    </xf>
    <xf numFmtId="3" fontId="45" fillId="0" borderId="6" xfId="10" applyNumberFormat="1" applyFont="1" applyBorder="1" applyAlignment="1">
      <alignment horizontal="center" vertical="center" wrapText="1"/>
    </xf>
    <xf numFmtId="3" fontId="46" fillId="2" borderId="12" xfId="20" applyNumberFormat="1" applyFont="1" applyFill="1" applyBorder="1" applyAlignment="1">
      <alignment horizontal="center" vertical="center"/>
    </xf>
    <xf numFmtId="165" fontId="47" fillId="0" borderId="15" xfId="20" applyNumberFormat="1" applyFont="1" applyFill="1" applyBorder="1" applyAlignment="1">
      <alignment horizontal="center" vertical="center" wrapText="1"/>
    </xf>
    <xf numFmtId="1" fontId="27" fillId="0" borderId="0" xfId="20" applyNumberFormat="1" applyFont="1" applyFill="1"/>
    <xf numFmtId="0" fontId="27" fillId="0" borderId="0" xfId="20" applyFont="1" applyFill="1"/>
    <xf numFmtId="0" fontId="43" fillId="0" borderId="0" xfId="20" applyFont="1" applyFill="1" applyAlignment="1">
      <alignment vertical="center" wrapText="1"/>
    </xf>
    <xf numFmtId="49" fontId="45" fillId="0" borderId="6" xfId="10" applyNumberFormat="1" applyFont="1" applyBorder="1" applyAlignment="1">
      <alignment horizontal="center" vertical="center" wrapText="1"/>
    </xf>
    <xf numFmtId="49" fontId="47" fillId="0" borderId="15" xfId="20" applyNumberFormat="1" applyFont="1" applyFill="1" applyBorder="1" applyAlignment="1">
      <alignment horizontal="center" vertical="center" wrapText="1"/>
    </xf>
    <xf numFmtId="0" fontId="27" fillId="0" borderId="0" xfId="20" applyFont="1" applyFill="1" applyAlignment="1">
      <alignment vertical="center"/>
    </xf>
    <xf numFmtId="0" fontId="46" fillId="2" borderId="12" xfId="20" applyNumberFormat="1" applyFont="1" applyFill="1" applyBorder="1" applyAlignment="1">
      <alignment horizontal="center" vertical="center"/>
    </xf>
    <xf numFmtId="0" fontId="27" fillId="0" borderId="0" xfId="20" applyFont="1" applyFill="1" applyAlignment="1">
      <alignment horizontal="center"/>
    </xf>
    <xf numFmtId="0" fontId="45" fillId="0" borderId="0" xfId="10" applyNumberFormat="1" applyFont="1" applyBorder="1" applyAlignment="1">
      <alignment horizontal="center" vertical="center" wrapText="1"/>
    </xf>
    <xf numFmtId="165" fontId="47" fillId="0" borderId="6" xfId="20" applyNumberFormat="1" applyFont="1" applyFill="1" applyBorder="1" applyAlignment="1">
      <alignment horizontal="center" vertical="center" wrapText="1"/>
    </xf>
    <xf numFmtId="3" fontId="46" fillId="2" borderId="6" xfId="20" applyNumberFormat="1" applyFont="1" applyFill="1" applyBorder="1" applyAlignment="1">
      <alignment horizontal="center" vertical="center"/>
    </xf>
    <xf numFmtId="0" fontId="43" fillId="0" borderId="0" xfId="20" applyFont="1" applyFill="1" applyAlignment="1">
      <alignment horizontal="center" vertical="top" wrapText="1"/>
    </xf>
    <xf numFmtId="3" fontId="47" fillId="0" borderId="6" xfId="20" applyNumberFormat="1" applyFont="1" applyFill="1" applyBorder="1" applyAlignment="1">
      <alignment horizontal="center" vertical="center" wrapText="1"/>
    </xf>
    <xf numFmtId="0" fontId="44" fillId="0" borderId="38" xfId="20" applyFont="1" applyFill="1" applyBorder="1" applyAlignment="1">
      <alignment horizontal="left" vertical="center" wrapText="1"/>
    </xf>
    <xf numFmtId="3" fontId="45" fillId="0" borderId="39" xfId="10" applyNumberFormat="1" applyFont="1" applyBorder="1" applyAlignment="1">
      <alignment horizontal="center" vertical="center" wrapText="1"/>
    </xf>
    <xf numFmtId="165" fontId="47" fillId="0" borderId="39" xfId="20" applyNumberFormat="1" applyFont="1" applyFill="1" applyBorder="1" applyAlignment="1">
      <alignment horizontal="center" vertical="center" wrapText="1"/>
    </xf>
    <xf numFmtId="165" fontId="47" fillId="0" borderId="40" xfId="20" applyNumberFormat="1" applyFont="1" applyFill="1" applyBorder="1" applyAlignment="1">
      <alignment horizontal="center" vertical="center" wrapText="1"/>
    </xf>
    <xf numFmtId="0" fontId="27" fillId="0" borderId="0" xfId="20" applyFont="1" applyFill="1" applyAlignment="1">
      <alignment wrapText="1"/>
    </xf>
    <xf numFmtId="0" fontId="49" fillId="0" borderId="0" xfId="20" applyFont="1" applyFill="1" applyAlignment="1">
      <alignment horizontal="center"/>
    </xf>
    <xf numFmtId="0" fontId="38" fillId="0" borderId="6" xfId="20" applyFont="1" applyFill="1" applyBorder="1" applyAlignment="1">
      <alignment horizontal="center" vertical="center" wrapText="1"/>
    </xf>
    <xf numFmtId="0" fontId="38" fillId="0" borderId="15" xfId="20" applyFont="1" applyFill="1" applyBorder="1" applyAlignment="1">
      <alignment horizontal="center" vertical="center" wrapText="1"/>
    </xf>
    <xf numFmtId="0" fontId="50" fillId="0" borderId="37" xfId="20" applyFont="1" applyFill="1" applyBorder="1" applyAlignment="1">
      <alignment horizontal="center" vertical="center" wrapText="1"/>
    </xf>
    <xf numFmtId="3" fontId="50" fillId="0" borderId="6" xfId="20" applyNumberFormat="1" applyFont="1" applyFill="1" applyBorder="1" applyAlignment="1">
      <alignment horizontal="center" vertical="center"/>
    </xf>
    <xf numFmtId="165" fontId="41" fillId="0" borderId="15" xfId="20" applyNumberFormat="1" applyFont="1" applyFill="1" applyBorder="1" applyAlignment="1">
      <alignment horizontal="center" vertical="center"/>
    </xf>
    <xf numFmtId="0" fontId="40" fillId="0" borderId="0" xfId="20" applyFont="1" applyFill="1" applyAlignment="1">
      <alignment vertical="center"/>
    </xf>
    <xf numFmtId="3" fontId="51" fillId="0" borderId="0" xfId="20" applyNumberFormat="1" applyFont="1" applyFill="1" applyAlignment="1">
      <alignment horizontal="center" vertical="center"/>
    </xf>
    <xf numFmtId="0" fontId="29" fillId="0" borderId="37" xfId="18" applyFont="1" applyBorder="1" applyAlignment="1">
      <alignment vertical="center" wrapText="1"/>
    </xf>
    <xf numFmtId="3" fontId="44" fillId="0" borderId="6" xfId="20" applyNumberFormat="1" applyFont="1" applyFill="1" applyBorder="1" applyAlignment="1">
      <alignment horizontal="center" vertical="center" wrapText="1"/>
    </xf>
    <xf numFmtId="3" fontId="47" fillId="0" borderId="6" xfId="20" applyNumberFormat="1" applyFont="1" applyFill="1" applyBorder="1" applyAlignment="1">
      <alignment horizontal="center" vertical="center"/>
    </xf>
    <xf numFmtId="165" fontId="47" fillId="0" borderId="15" xfId="20" applyNumberFormat="1" applyFont="1" applyFill="1" applyBorder="1" applyAlignment="1">
      <alignment horizontal="center" vertical="center"/>
    </xf>
    <xf numFmtId="3" fontId="27" fillId="0" borderId="0" xfId="20" applyNumberFormat="1" applyFont="1" applyFill="1"/>
    <xf numFmtId="164" fontId="27" fillId="0" borderId="0" xfId="20" applyNumberFormat="1" applyFont="1" applyFill="1"/>
    <xf numFmtId="0" fontId="29" fillId="0" borderId="38" xfId="18" applyFont="1" applyBorder="1" applyAlignment="1">
      <alignment vertical="center" wrapText="1"/>
    </xf>
    <xf numFmtId="3" fontId="44" fillId="0" borderId="39" xfId="20" applyNumberFormat="1" applyFont="1" applyFill="1" applyBorder="1" applyAlignment="1">
      <alignment horizontal="center" vertical="center" wrapText="1"/>
    </xf>
    <xf numFmtId="0" fontId="7" fillId="0" borderId="0" xfId="15"/>
    <xf numFmtId="0" fontId="7" fillId="2" borderId="0" xfId="15" applyFill="1"/>
    <xf numFmtId="0" fontId="52" fillId="0" borderId="6" xfId="16" applyFont="1" applyFill="1" applyBorder="1" applyAlignment="1">
      <alignment horizontal="center" vertical="center"/>
    </xf>
    <xf numFmtId="0" fontId="52" fillId="0" borderId="6" xfId="16" applyFont="1" applyFill="1" applyBorder="1" applyAlignment="1">
      <alignment horizontal="center" vertical="top" wrapText="1"/>
    </xf>
    <xf numFmtId="0" fontId="12" fillId="0" borderId="6" xfId="16" applyFont="1" applyFill="1" applyBorder="1" applyAlignment="1">
      <alignment horizontal="left" vertical="center" wrapText="1"/>
    </xf>
    <xf numFmtId="164" fontId="52" fillId="0" borderId="6" xfId="16" applyNumberFormat="1" applyFont="1" applyFill="1" applyBorder="1" applyAlignment="1">
      <alignment horizontal="center" vertical="center"/>
    </xf>
    <xf numFmtId="1" fontId="52" fillId="0" borderId="6" xfId="16" applyNumberFormat="1" applyFont="1" applyFill="1" applyBorder="1" applyAlignment="1">
      <alignment horizontal="center" vertical="center"/>
    </xf>
    <xf numFmtId="0" fontId="12" fillId="0" borderId="14" xfId="16" applyFont="1" applyFill="1" applyBorder="1" applyAlignment="1">
      <alignment horizontal="left" vertical="center" wrapText="1"/>
    </xf>
    <xf numFmtId="3" fontId="12" fillId="0" borderId="6" xfId="16" applyNumberFormat="1" applyFont="1" applyFill="1" applyBorder="1" applyAlignment="1">
      <alignment horizontal="center" vertical="center" wrapText="1"/>
    </xf>
    <xf numFmtId="3" fontId="12" fillId="0" borderId="6" xfId="17" applyNumberFormat="1" applyFont="1" applyFill="1" applyBorder="1" applyAlignment="1">
      <alignment horizontal="center" vertical="center" wrapText="1"/>
    </xf>
    <xf numFmtId="0" fontId="3" fillId="0" borderId="0" xfId="15" applyFont="1" applyAlignment="1">
      <alignment vertical="center"/>
    </xf>
    <xf numFmtId="0" fontId="7" fillId="0" borderId="0" xfId="15" applyFont="1" applyAlignment="1">
      <alignment horizontal="left" vertical="center"/>
    </xf>
    <xf numFmtId="0" fontId="53" fillId="0" borderId="6" xfId="16" applyFont="1" applyFill="1" applyBorder="1" applyAlignment="1">
      <alignment horizontal="left" vertical="center" wrapText="1"/>
    </xf>
    <xf numFmtId="3" fontId="12" fillId="0" borderId="14" xfId="16" applyNumberFormat="1" applyFont="1" applyFill="1" applyBorder="1" applyAlignment="1">
      <alignment horizontal="center" vertical="center" wrapText="1"/>
    </xf>
    <xf numFmtId="3" fontId="12" fillId="0" borderId="14" xfId="17" applyNumberFormat="1" applyFont="1" applyFill="1" applyBorder="1" applyAlignment="1">
      <alignment horizontal="center" vertical="center" wrapText="1"/>
    </xf>
    <xf numFmtId="0" fontId="53" fillId="0" borderId="14" xfId="16" applyFont="1" applyFill="1" applyBorder="1" applyAlignment="1">
      <alignment horizontal="left" vertical="center" wrapText="1"/>
    </xf>
    <xf numFmtId="0" fontId="7" fillId="0" borderId="0" xfId="15" applyAlignment="1">
      <alignment horizontal="center" vertical="center"/>
    </xf>
    <xf numFmtId="164" fontId="52" fillId="0" borderId="14" xfId="16" applyNumberFormat="1" applyFont="1" applyFill="1" applyBorder="1" applyAlignment="1">
      <alignment horizontal="center" vertical="center"/>
    </xf>
    <xf numFmtId="1" fontId="52" fillId="0" borderId="14" xfId="16" applyNumberFormat="1" applyFont="1" applyFill="1" applyBorder="1" applyAlignment="1">
      <alignment horizontal="center" vertical="center"/>
    </xf>
    <xf numFmtId="1" fontId="12" fillId="0" borderId="14" xfId="16" applyNumberFormat="1" applyFont="1" applyFill="1" applyBorder="1" applyAlignment="1">
      <alignment horizontal="center" vertical="center" wrapText="1"/>
    </xf>
    <xf numFmtId="1" fontId="12" fillId="0" borderId="14" xfId="17" applyNumberFormat="1" applyFont="1" applyFill="1" applyBorder="1" applyAlignment="1">
      <alignment horizontal="center" vertical="center" wrapText="1"/>
    </xf>
    <xf numFmtId="1" fontId="12" fillId="2" borderId="14" xfId="17" applyNumberFormat="1" applyFont="1" applyFill="1" applyBorder="1" applyAlignment="1">
      <alignment horizontal="center" vertical="center" wrapText="1"/>
    </xf>
    <xf numFmtId="1" fontId="12" fillId="2" borderId="14" xfId="16" applyNumberFormat="1" applyFont="1" applyFill="1" applyBorder="1" applyAlignment="1">
      <alignment horizontal="center" vertical="center" wrapText="1"/>
    </xf>
    <xf numFmtId="1" fontId="12" fillId="0" borderId="6" xfId="17" applyNumberFormat="1" applyFont="1" applyFill="1" applyBorder="1" applyAlignment="1">
      <alignment horizontal="center" vertical="center" wrapText="1"/>
    </xf>
    <xf numFmtId="1" fontId="54" fillId="0" borderId="6" xfId="16" applyNumberFormat="1" applyFont="1" applyFill="1" applyBorder="1" applyAlignment="1">
      <alignment horizontal="center" vertical="center" wrapText="1"/>
    </xf>
    <xf numFmtId="0" fontId="7" fillId="0" borderId="0" xfId="15" applyFill="1"/>
    <xf numFmtId="3" fontId="7" fillId="0" borderId="0" xfId="15" applyNumberFormat="1"/>
    <xf numFmtId="0" fontId="7" fillId="5" borderId="0" xfId="15" applyFill="1"/>
    <xf numFmtId="0" fontId="52" fillId="0" borderId="6" xfId="16" applyFont="1" applyFill="1" applyBorder="1" applyAlignment="1">
      <alignment horizontal="center" vertical="center" wrapText="1"/>
    </xf>
    <xf numFmtId="1" fontId="12" fillId="0" borderId="6" xfId="16" applyNumberFormat="1" applyFont="1" applyFill="1" applyBorder="1" applyAlignment="1">
      <alignment horizontal="center" vertical="center" wrapText="1"/>
    </xf>
    <xf numFmtId="165" fontId="52" fillId="0" borderId="6" xfId="16" applyNumberFormat="1" applyFont="1" applyFill="1" applyBorder="1" applyAlignment="1">
      <alignment horizontal="center" vertical="center"/>
    </xf>
    <xf numFmtId="0" fontId="56" fillId="0" borderId="0" xfId="15" applyFont="1"/>
    <xf numFmtId="0" fontId="54" fillId="0" borderId="6" xfId="11" applyFont="1" applyFill="1" applyBorder="1" applyAlignment="1">
      <alignment horizontal="left" vertical="center" wrapText="1"/>
    </xf>
    <xf numFmtId="49" fontId="52" fillId="0" borderId="6" xfId="16" applyNumberFormat="1" applyFont="1" applyFill="1" applyBorder="1" applyAlignment="1">
      <alignment horizontal="center" vertical="center"/>
    </xf>
    <xf numFmtId="0" fontId="7" fillId="0" borderId="0" xfId="15" applyBorder="1"/>
    <xf numFmtId="1" fontId="13" fillId="0" borderId="6" xfId="1" applyNumberFormat="1" applyFont="1" applyFill="1" applyBorder="1" applyAlignment="1" applyProtection="1">
      <alignment horizontal="center" vertical="center" wrapText="1"/>
    </xf>
    <xf numFmtId="1" fontId="13" fillId="0" borderId="14" xfId="1" applyNumberFormat="1" applyFont="1" applyFill="1" applyBorder="1" applyAlignment="1" applyProtection="1">
      <alignment horizontal="center" vertical="center" wrapText="1"/>
    </xf>
    <xf numFmtId="1" fontId="18" fillId="4" borderId="0" xfId="1" applyNumberFormat="1" applyFont="1" applyFill="1" applyBorder="1" applyProtection="1">
      <protection locked="0"/>
    </xf>
    <xf numFmtId="1" fontId="7" fillId="4" borderId="0" xfId="1" applyNumberFormat="1" applyFont="1" applyFill="1" applyBorder="1" applyProtection="1">
      <protection locked="0"/>
    </xf>
    <xf numFmtId="1" fontId="7" fillId="4" borderId="0" xfId="1" applyNumberFormat="1" applyFont="1" applyFill="1" applyProtection="1">
      <protection locked="0"/>
    </xf>
    <xf numFmtId="164" fontId="14" fillId="4" borderId="0" xfId="1" applyNumberFormat="1" applyFont="1" applyFill="1" applyBorder="1" applyAlignment="1" applyProtection="1">
      <alignment horizontal="center" vertical="center"/>
      <protection locked="0"/>
    </xf>
    <xf numFmtId="1" fontId="17" fillId="4" borderId="0" xfId="1" applyNumberFormat="1" applyFont="1" applyFill="1" applyBorder="1" applyAlignment="1" applyProtection="1">
      <alignment horizontal="center" vertical="center"/>
      <protection locked="0"/>
    </xf>
    <xf numFmtId="1" fontId="14" fillId="4" borderId="0" xfId="1" applyNumberFormat="1" applyFont="1" applyFill="1" applyBorder="1" applyAlignment="1" applyProtection="1">
      <alignment horizontal="center" vertical="center"/>
      <protection locked="0"/>
    </xf>
    <xf numFmtId="164" fontId="17" fillId="4" borderId="0" xfId="1" applyNumberFormat="1" applyFont="1" applyFill="1" applyBorder="1" applyAlignment="1" applyProtection="1">
      <alignment horizontal="center" vertical="center"/>
      <protection locked="0"/>
    </xf>
    <xf numFmtId="165" fontId="17" fillId="4" borderId="0" xfId="0" applyNumberFormat="1" applyFont="1" applyFill="1" applyBorder="1" applyAlignment="1">
      <alignment horizontal="center" vertical="center"/>
    </xf>
    <xf numFmtId="1" fontId="6" fillId="2" borderId="0" xfId="1" applyNumberFormat="1" applyFont="1" applyFill="1" applyAlignment="1" applyProtection="1">
      <alignment horizontal="center"/>
      <protection locked="0"/>
    </xf>
    <xf numFmtId="1" fontId="6" fillId="2" borderId="0" xfId="1" applyNumberFormat="1" applyFont="1" applyFill="1" applyBorder="1" applyAlignment="1" applyProtection="1">
      <alignment horizontal="center"/>
      <protection locked="0"/>
    </xf>
    <xf numFmtId="1" fontId="8" fillId="2" borderId="0" xfId="1" applyNumberFormat="1" applyFont="1" applyFill="1" applyAlignment="1" applyProtection="1">
      <alignment horizontal="right"/>
      <protection locked="0"/>
    </xf>
    <xf numFmtId="1" fontId="13" fillId="0" borderId="14" xfId="1" applyNumberFormat="1" applyFont="1" applyFill="1" applyBorder="1" applyAlignment="1" applyProtection="1">
      <alignment vertical="center" wrapText="1"/>
    </xf>
    <xf numFmtId="1" fontId="7" fillId="2" borderId="14" xfId="1" applyNumberFormat="1" applyFont="1" applyFill="1" applyBorder="1" applyAlignment="1" applyProtection="1">
      <alignment horizontal="center" vertical="center" wrapText="1"/>
    </xf>
    <xf numFmtId="0" fontId="13" fillId="0" borderId="14" xfId="1" applyNumberFormat="1" applyFont="1" applyFill="1" applyBorder="1" applyAlignment="1" applyProtection="1">
      <alignment horizontal="center" vertical="center" wrapText="1"/>
    </xf>
    <xf numFmtId="165" fontId="17" fillId="2" borderId="0" xfId="0" applyNumberFormat="1" applyFont="1" applyFill="1" applyBorder="1" applyAlignment="1">
      <alignment horizontal="center" vertical="center"/>
    </xf>
    <xf numFmtId="164" fontId="17" fillId="2" borderId="0" xfId="1" applyNumberFormat="1" applyFont="1" applyFill="1" applyBorder="1" applyAlignment="1" applyProtection="1">
      <alignment horizontal="center" vertical="center"/>
      <protection locked="0"/>
    </xf>
    <xf numFmtId="1" fontId="14" fillId="2" borderId="0" xfId="1" applyNumberFormat="1" applyFont="1" applyFill="1" applyBorder="1" applyAlignment="1" applyProtection="1">
      <alignment horizontal="center" vertical="center"/>
      <protection locked="0"/>
    </xf>
    <xf numFmtId="1" fontId="17" fillId="2" borderId="0" xfId="1" applyNumberFormat="1" applyFont="1" applyFill="1" applyBorder="1" applyAlignment="1" applyProtection="1">
      <alignment horizontal="center" vertical="center"/>
      <protection locked="0"/>
    </xf>
    <xf numFmtId="3" fontId="17" fillId="2" borderId="0" xfId="1" applyNumberFormat="1" applyFont="1" applyFill="1" applyBorder="1" applyAlignment="1" applyProtection="1">
      <alignment horizontal="center" vertical="center"/>
      <protection locked="0"/>
    </xf>
    <xf numFmtId="1" fontId="7" fillId="2" borderId="0" xfId="1" applyNumberFormat="1" applyFont="1" applyFill="1" applyProtection="1">
      <protection locked="0"/>
    </xf>
    <xf numFmtId="164" fontId="18" fillId="2" borderId="0" xfId="1" applyNumberFormat="1" applyFont="1" applyFill="1" applyBorder="1" applyProtection="1">
      <protection locked="0"/>
    </xf>
    <xf numFmtId="1" fontId="18" fillId="2" borderId="0" xfId="1" applyNumberFormat="1" applyFont="1" applyFill="1" applyBorder="1" applyProtection="1">
      <protection locked="0"/>
    </xf>
    <xf numFmtId="1" fontId="7" fillId="2" borderId="0" xfId="1" applyNumberFormat="1" applyFont="1" applyFill="1" applyBorder="1" applyProtection="1">
      <protection locked="0"/>
    </xf>
    <xf numFmtId="3" fontId="17" fillId="2" borderId="6" xfId="1" applyNumberFormat="1" applyFont="1" applyFill="1" applyBorder="1" applyAlignment="1" applyProtection="1">
      <alignment horizontal="right" vertical="center" wrapText="1"/>
      <protection locked="0"/>
    </xf>
    <xf numFmtId="3" fontId="17" fillId="2" borderId="6" xfId="1" applyNumberFormat="1" applyFont="1" applyFill="1" applyBorder="1" applyAlignment="1" applyProtection="1">
      <alignment vertical="center" wrapText="1"/>
      <protection locked="0"/>
    </xf>
    <xf numFmtId="1" fontId="17" fillId="2" borderId="6" xfId="0" applyNumberFormat="1" applyFont="1" applyFill="1" applyBorder="1" applyAlignment="1">
      <alignment horizontal="right"/>
    </xf>
    <xf numFmtId="1" fontId="14" fillId="2" borderId="6" xfId="0" applyNumberFormat="1" applyFont="1" applyFill="1" applyBorder="1" applyAlignment="1">
      <alignment horizontal="center" vertical="center"/>
    </xf>
    <xf numFmtId="1" fontId="14" fillId="2" borderId="6" xfId="0" applyNumberFormat="1" applyFont="1" applyFill="1" applyBorder="1"/>
    <xf numFmtId="1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/>
    <xf numFmtId="1" fontId="14" fillId="2" borderId="6" xfId="0" applyNumberFormat="1" applyFont="1" applyFill="1" applyBorder="1" applyAlignment="1">
      <alignment horizontal="center" vertical="center" wrapText="1"/>
    </xf>
    <xf numFmtId="0" fontId="21" fillId="0" borderId="0" xfId="8" applyFont="1" applyAlignment="1">
      <alignment horizontal="center" vertical="center" wrapText="1"/>
    </xf>
    <xf numFmtId="0" fontId="24" fillId="0" borderId="16" xfId="9" applyFont="1" applyFill="1" applyBorder="1" applyAlignment="1">
      <alignment horizontal="left" wrapText="1"/>
    </xf>
    <xf numFmtId="0" fontId="26" fillId="0" borderId="18" xfId="8" applyFont="1" applyFill="1" applyBorder="1" applyAlignment="1">
      <alignment horizontal="center" vertical="center" wrapText="1"/>
    </xf>
    <xf numFmtId="0" fontId="26" fillId="0" borderId="19" xfId="8" applyFont="1" applyFill="1" applyBorder="1" applyAlignment="1">
      <alignment horizontal="center" vertical="center" wrapText="1"/>
    </xf>
    <xf numFmtId="0" fontId="4" fillId="0" borderId="0" xfId="19" applyFont="1" applyFill="1" applyAlignment="1">
      <alignment horizontal="center" vertical="top" wrapText="1"/>
    </xf>
    <xf numFmtId="0" fontId="12" fillId="0" borderId="2" xfId="19" applyFont="1" applyFill="1" applyBorder="1" applyAlignment="1">
      <alignment horizontal="center" vertical="center" wrapText="1"/>
    </xf>
    <xf numFmtId="0" fontId="12" fillId="0" borderId="14" xfId="19" applyFont="1" applyFill="1" applyBorder="1" applyAlignment="1">
      <alignment horizontal="center" vertical="center" wrapText="1"/>
    </xf>
    <xf numFmtId="0" fontId="5" fillId="0" borderId="6" xfId="19" applyFont="1" applyBorder="1" applyAlignment="1">
      <alignment horizontal="center" vertical="center" wrapText="1"/>
    </xf>
    <xf numFmtId="0" fontId="38" fillId="0" borderId="0" xfId="20" applyFont="1" applyFill="1" applyAlignment="1">
      <alignment horizontal="center" wrapText="1"/>
    </xf>
    <xf numFmtId="0" fontId="39" fillId="0" borderId="0" xfId="20" applyFont="1" applyFill="1" applyAlignment="1">
      <alignment horizontal="center"/>
    </xf>
    <xf numFmtId="0" fontId="40" fillId="0" borderId="33" xfId="20" applyFont="1" applyFill="1" applyBorder="1" applyAlignment="1">
      <alignment horizontal="center"/>
    </xf>
    <xf numFmtId="0" fontId="40" fillId="0" borderId="36" xfId="20" applyFont="1" applyFill="1" applyBorder="1" applyAlignment="1">
      <alignment horizontal="center"/>
    </xf>
    <xf numFmtId="2" fontId="41" fillId="0" borderId="34" xfId="20" applyNumberFormat="1" applyFont="1" applyFill="1" applyBorder="1" applyAlignment="1">
      <alignment horizontal="center" vertical="center" wrapText="1"/>
    </xf>
    <xf numFmtId="2" fontId="41" fillId="0" borderId="6" xfId="20" applyNumberFormat="1" applyFont="1" applyFill="1" applyBorder="1" applyAlignment="1">
      <alignment horizontal="center" vertical="center" wrapText="1"/>
    </xf>
    <xf numFmtId="0" fontId="41" fillId="0" borderId="34" xfId="20" applyFont="1" applyFill="1" applyBorder="1" applyAlignment="1">
      <alignment horizontal="center" vertical="center" wrapText="1"/>
    </xf>
    <xf numFmtId="0" fontId="41" fillId="0" borderId="6" xfId="20" applyFont="1" applyFill="1" applyBorder="1" applyAlignment="1">
      <alignment horizontal="center" vertical="center" wrapText="1"/>
    </xf>
    <xf numFmtId="14" fontId="41" fillId="0" borderId="34" xfId="10" applyNumberFormat="1" applyFont="1" applyBorder="1" applyAlignment="1">
      <alignment horizontal="center" vertical="center" wrapText="1"/>
    </xf>
    <xf numFmtId="14" fontId="41" fillId="0" borderId="35" xfId="10" applyNumberFormat="1" applyFont="1" applyBorder="1" applyAlignment="1">
      <alignment horizontal="center" vertical="center" wrapText="1"/>
    </xf>
    <xf numFmtId="0" fontId="48" fillId="0" borderId="0" xfId="20" applyFont="1" applyFill="1" applyAlignment="1">
      <alignment horizontal="center" wrapText="1"/>
    </xf>
    <xf numFmtId="0" fontId="39" fillId="0" borderId="0" xfId="20" applyFont="1" applyFill="1" applyAlignment="1">
      <alignment horizontal="center" wrapText="1"/>
    </xf>
    <xf numFmtId="0" fontId="40" fillId="0" borderId="41" xfId="20" applyFont="1" applyFill="1" applyBorder="1" applyAlignment="1">
      <alignment horizontal="center"/>
    </xf>
    <xf numFmtId="0" fontId="40" fillId="0" borderId="37" xfId="20" applyFont="1" applyFill="1" applyBorder="1" applyAlignment="1">
      <alignment horizontal="center"/>
    </xf>
    <xf numFmtId="0" fontId="38" fillId="0" borderId="34" xfId="20" applyFont="1" applyFill="1" applyBorder="1" applyAlignment="1">
      <alignment horizontal="center" vertical="center" wrapText="1"/>
    </xf>
    <xf numFmtId="0" fontId="38" fillId="0" borderId="6" xfId="20" applyFont="1" applyFill="1" applyBorder="1" applyAlignment="1">
      <alignment horizontal="center" vertical="center" wrapText="1"/>
    </xf>
    <xf numFmtId="0" fontId="38" fillId="0" borderId="35" xfId="20" applyFont="1" applyFill="1" applyBorder="1" applyAlignment="1">
      <alignment horizontal="center" vertical="center" wrapText="1"/>
    </xf>
    <xf numFmtId="0" fontId="5" fillId="0" borderId="0" xfId="17" applyFont="1" applyAlignment="1">
      <alignment horizontal="center"/>
    </xf>
    <xf numFmtId="0" fontId="5" fillId="0" borderId="1" xfId="16" applyFont="1" applyFill="1" applyBorder="1" applyAlignment="1">
      <alignment horizontal="center" vertical="top" wrapText="1"/>
    </xf>
    <xf numFmtId="0" fontId="12" fillId="0" borderId="6" xfId="16" applyFont="1" applyFill="1" applyBorder="1" applyAlignment="1">
      <alignment horizontal="center" vertical="center" wrapText="1"/>
    </xf>
    <xf numFmtId="0" fontId="52" fillId="0" borderId="6" xfId="16" applyFont="1" applyFill="1" applyBorder="1" applyAlignment="1">
      <alignment horizontal="center" vertical="center"/>
    </xf>
    <xf numFmtId="0" fontId="52" fillId="0" borderId="10" xfId="16" applyFont="1" applyFill="1" applyBorder="1" applyAlignment="1">
      <alignment horizontal="center" vertical="center"/>
    </xf>
    <xf numFmtId="0" fontId="52" fillId="0" borderId="11" xfId="16" applyFont="1" applyFill="1" applyBorder="1" applyAlignment="1">
      <alignment horizontal="center" vertical="center"/>
    </xf>
    <xf numFmtId="0" fontId="53" fillId="0" borderId="4" xfId="15" applyFont="1" applyFill="1" applyBorder="1" applyAlignment="1">
      <alignment horizontal="left" vertical="center" wrapText="1"/>
    </xf>
    <xf numFmtId="49" fontId="52" fillId="0" borderId="12" xfId="16" applyNumberFormat="1" applyFont="1" applyFill="1" applyBorder="1" applyAlignment="1">
      <alignment horizontal="center" vertical="center"/>
    </xf>
    <xf numFmtId="49" fontId="52" fillId="0" borderId="13" xfId="16" applyNumberFormat="1" applyFont="1" applyFill="1" applyBorder="1" applyAlignment="1">
      <alignment horizontal="center" vertical="center"/>
    </xf>
    <xf numFmtId="0" fontId="55" fillId="0" borderId="4" xfId="16" applyFont="1" applyFill="1" applyBorder="1" applyAlignment="1">
      <alignment horizontal="center" vertical="center" wrapText="1"/>
    </xf>
    <xf numFmtId="0" fontId="55" fillId="0" borderId="1" xfId="16" applyFont="1" applyFill="1" applyBorder="1" applyAlignment="1">
      <alignment horizontal="center" vertical="center" wrapText="1"/>
    </xf>
    <xf numFmtId="0" fontId="52" fillId="0" borderId="12" xfId="16" applyFont="1" applyFill="1" applyBorder="1" applyAlignment="1">
      <alignment horizontal="center" vertical="center"/>
    </xf>
    <xf numFmtId="0" fontId="52" fillId="0" borderId="13" xfId="16" applyFont="1" applyFill="1" applyBorder="1" applyAlignment="1">
      <alignment horizontal="center" vertical="center"/>
    </xf>
    <xf numFmtId="1" fontId="11" fillId="0" borderId="7" xfId="1" applyNumberFormat="1" applyFont="1" applyFill="1" applyBorder="1" applyAlignment="1" applyProtection="1">
      <alignment horizontal="center" vertical="center" wrapText="1"/>
    </xf>
    <xf numFmtId="1" fontId="11" fillId="0" borderId="14" xfId="1" applyNumberFormat="1" applyFont="1" applyFill="1" applyBorder="1" applyAlignment="1" applyProtection="1">
      <alignment horizontal="center" vertical="center" wrapText="1"/>
    </xf>
    <xf numFmtId="1" fontId="13" fillId="0" borderId="7" xfId="1" applyNumberFormat="1" applyFont="1" applyFill="1" applyBorder="1" applyAlignment="1" applyProtection="1">
      <alignment horizontal="center" vertical="center" wrapText="1"/>
    </xf>
    <xf numFmtId="1" fontId="13" fillId="0" borderId="14" xfId="1" applyNumberFormat="1" applyFont="1" applyFill="1" applyBorder="1" applyAlignment="1" applyProtection="1">
      <alignment horizontal="center" vertical="center" wrapText="1"/>
    </xf>
    <xf numFmtId="1" fontId="11" fillId="2" borderId="2" xfId="1" applyNumberFormat="1" applyFont="1" applyFill="1" applyBorder="1" applyAlignment="1" applyProtection="1">
      <alignment horizontal="center" vertical="center" wrapText="1"/>
    </xf>
    <xf numFmtId="1" fontId="11" fillId="2" borderId="14" xfId="1" applyNumberFormat="1" applyFont="1" applyFill="1" applyBorder="1" applyAlignment="1" applyProtection="1">
      <alignment horizontal="center" vertical="center" wrapText="1"/>
    </xf>
    <xf numFmtId="1" fontId="13" fillId="2" borderId="12" xfId="1" applyNumberFormat="1" applyFont="1" applyFill="1" applyBorder="1" applyAlignment="1" applyProtection="1">
      <alignment horizontal="center" vertical="center" wrapText="1"/>
    </xf>
    <xf numFmtId="1" fontId="13" fillId="2" borderId="13" xfId="1" applyNumberFormat="1" applyFont="1" applyFill="1" applyBorder="1" applyAlignment="1" applyProtection="1">
      <alignment horizontal="center" vertical="center" wrapText="1"/>
    </xf>
    <xf numFmtId="1" fontId="13" fillId="0" borderId="12" xfId="1" applyNumberFormat="1" applyFont="1" applyFill="1" applyBorder="1" applyAlignment="1" applyProtection="1">
      <alignment horizontal="center" vertical="center" wrapText="1"/>
    </xf>
    <xf numFmtId="1" fontId="13" fillId="0" borderId="13" xfId="1" applyNumberFormat="1" applyFont="1" applyFill="1" applyBorder="1" applyAlignment="1" applyProtection="1">
      <alignment horizontal="center" vertical="center" wrapText="1"/>
    </xf>
    <xf numFmtId="3" fontId="17" fillId="0" borderId="0" xfId="1" applyNumberFormat="1" applyFont="1" applyFill="1" applyBorder="1" applyAlignment="1" applyProtection="1">
      <alignment horizontal="center" vertical="center"/>
      <protection locked="0"/>
    </xf>
    <xf numFmtId="1" fontId="11" fillId="0" borderId="2" xfId="1" applyNumberFormat="1" applyFont="1" applyFill="1" applyBorder="1" applyAlignment="1" applyProtection="1">
      <alignment horizontal="center" vertical="center" wrapText="1"/>
    </xf>
    <xf numFmtId="1" fontId="7" fillId="2" borderId="6" xfId="1" applyNumberFormat="1" applyFont="1" applyFill="1" applyBorder="1" applyAlignment="1" applyProtection="1">
      <alignment horizontal="center" vertical="center" wrapText="1"/>
    </xf>
    <xf numFmtId="1" fontId="10" fillId="2" borderId="3" xfId="1" applyNumberFormat="1" applyFont="1" applyFill="1" applyBorder="1" applyAlignment="1" applyProtection="1">
      <alignment horizontal="center" vertical="center" wrapText="1"/>
    </xf>
    <xf numFmtId="1" fontId="10" fillId="2" borderId="4" xfId="1" applyNumberFormat="1" applyFont="1" applyFill="1" applyBorder="1" applyAlignment="1" applyProtection="1">
      <alignment horizontal="center" vertical="center" wrapText="1"/>
    </xf>
    <xf numFmtId="1" fontId="10" fillId="2" borderId="5" xfId="1" applyNumberFormat="1" applyFont="1" applyFill="1" applyBorder="1" applyAlignment="1" applyProtection="1">
      <alignment horizontal="center" vertical="center" wrapText="1"/>
    </xf>
    <xf numFmtId="1" fontId="10" fillId="2" borderId="8" xfId="1" applyNumberFormat="1" applyFont="1" applyFill="1" applyBorder="1" applyAlignment="1" applyProtection="1">
      <alignment horizontal="center" vertical="center" wrapText="1"/>
    </xf>
    <xf numFmtId="1" fontId="10" fillId="2" borderId="0" xfId="1" applyNumberFormat="1" applyFont="1" applyFill="1" applyBorder="1" applyAlignment="1" applyProtection="1">
      <alignment horizontal="center" vertical="center" wrapText="1"/>
    </xf>
    <xf numFmtId="1" fontId="10" fillId="2" borderId="9" xfId="1" applyNumberFormat="1" applyFont="1" applyFill="1" applyBorder="1" applyAlignment="1" applyProtection="1">
      <alignment horizontal="center" vertical="center" wrapText="1"/>
    </xf>
    <xf numFmtId="1" fontId="10" fillId="2" borderId="10" xfId="1" applyNumberFormat="1" applyFont="1" applyFill="1" applyBorder="1" applyAlignment="1" applyProtection="1">
      <alignment horizontal="center" vertical="center" wrapText="1"/>
    </xf>
    <xf numFmtId="1" fontId="10" fillId="2" borderId="1" xfId="1" applyNumberFormat="1" applyFont="1" applyFill="1" applyBorder="1" applyAlignment="1" applyProtection="1">
      <alignment horizontal="center" vertical="center" wrapText="1"/>
    </xf>
    <xf numFmtId="1" fontId="10" fillId="2" borderId="11" xfId="1" applyNumberFormat="1" applyFont="1" applyFill="1" applyBorder="1" applyAlignment="1" applyProtection="1">
      <alignment horizontal="center" vertical="center" wrapText="1"/>
    </xf>
    <xf numFmtId="1" fontId="10" fillId="2" borderId="6" xfId="1" applyNumberFormat="1" applyFont="1" applyFill="1" applyBorder="1" applyAlignment="1" applyProtection="1">
      <alignment horizontal="center" vertical="center" wrapText="1"/>
    </xf>
    <xf numFmtId="1" fontId="13" fillId="0" borderId="6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/>
    </xf>
    <xf numFmtId="1" fontId="7" fillId="0" borderId="7" xfId="1" applyNumberFormat="1" applyFont="1" applyFill="1" applyBorder="1" applyAlignment="1" applyProtection="1">
      <alignment horizontal="center"/>
    </xf>
    <xf numFmtId="1" fontId="7" fillId="0" borderId="14" xfId="1" applyNumberFormat="1" applyFont="1" applyFill="1" applyBorder="1" applyAlignment="1" applyProtection="1">
      <alignment horizontal="center"/>
    </xf>
    <xf numFmtId="1" fontId="10" fillId="0" borderId="3" xfId="1" applyNumberFormat="1" applyFont="1" applyFill="1" applyBorder="1" applyAlignment="1" applyProtection="1">
      <alignment horizontal="center" vertical="center" wrapText="1"/>
    </xf>
    <xf numFmtId="1" fontId="10" fillId="0" borderId="4" xfId="1" applyNumberFormat="1" applyFont="1" applyFill="1" applyBorder="1" applyAlignment="1" applyProtection="1">
      <alignment horizontal="center" vertical="center" wrapText="1"/>
    </xf>
    <xf numFmtId="1" fontId="10" fillId="0" borderId="5" xfId="1" applyNumberFormat="1" applyFont="1" applyFill="1" applyBorder="1" applyAlignment="1" applyProtection="1">
      <alignment horizontal="center" vertical="center" wrapText="1"/>
    </xf>
    <xf numFmtId="1" fontId="10" fillId="0" borderId="8" xfId="1" applyNumberFormat="1" applyFont="1" applyFill="1" applyBorder="1" applyAlignment="1" applyProtection="1">
      <alignment horizontal="center" vertical="center" wrapText="1"/>
    </xf>
    <xf numFmtId="1" fontId="10" fillId="0" borderId="0" xfId="1" applyNumberFormat="1" applyFont="1" applyFill="1" applyBorder="1" applyAlignment="1" applyProtection="1">
      <alignment horizontal="center" vertical="center" wrapText="1"/>
    </xf>
    <xf numFmtId="1" fontId="10" fillId="0" borderId="9" xfId="1" applyNumberFormat="1" applyFont="1" applyFill="1" applyBorder="1" applyAlignment="1" applyProtection="1">
      <alignment horizontal="center" vertical="center" wrapText="1"/>
    </xf>
    <xf numFmtId="1" fontId="10" fillId="0" borderId="10" xfId="1" applyNumberFormat="1" applyFont="1" applyFill="1" applyBorder="1" applyAlignment="1" applyProtection="1">
      <alignment horizontal="center" vertical="center" wrapText="1"/>
    </xf>
    <xf numFmtId="1" fontId="10" fillId="0" borderId="1" xfId="1" applyNumberFormat="1" applyFont="1" applyFill="1" applyBorder="1" applyAlignment="1" applyProtection="1">
      <alignment horizontal="center" vertical="center" wrapText="1"/>
    </xf>
    <xf numFmtId="1" fontId="10" fillId="0" borderId="11" xfId="1" applyNumberFormat="1" applyFont="1" applyFill="1" applyBorder="1" applyAlignment="1" applyProtection="1">
      <alignment horizontal="center" vertical="center" wrapText="1"/>
    </xf>
    <xf numFmtId="1" fontId="11" fillId="0" borderId="6" xfId="1" applyNumberFormat="1" applyFont="1" applyFill="1" applyBorder="1" applyAlignment="1" applyProtection="1">
      <alignment horizontal="center" vertical="center" wrapText="1"/>
    </xf>
    <xf numFmtId="1" fontId="13" fillId="2" borderId="6" xfId="1" applyNumberFormat="1" applyFont="1" applyFill="1" applyBorder="1" applyAlignment="1" applyProtection="1">
      <alignment horizontal="center" vertical="center" wrapText="1"/>
    </xf>
    <xf numFmtId="1" fontId="4" fillId="0" borderId="0" xfId="1" applyNumberFormat="1" applyFont="1" applyFill="1" applyAlignment="1" applyProtection="1">
      <alignment horizontal="center"/>
      <protection locked="0"/>
    </xf>
    <xf numFmtId="1" fontId="4" fillId="0" borderId="1" xfId="1" applyNumberFormat="1" applyFont="1" applyFill="1" applyBorder="1" applyAlignment="1" applyProtection="1">
      <alignment horizontal="center"/>
      <protection locked="0"/>
    </xf>
    <xf numFmtId="1" fontId="10" fillId="0" borderId="6" xfId="1" applyNumberFormat="1" applyFont="1" applyFill="1" applyBorder="1" applyAlignment="1" applyProtection="1">
      <alignment horizontal="center" vertical="center" wrapText="1"/>
    </xf>
  </cellXfs>
  <cellStyles count="22">
    <cellStyle name="Звичайний 2 3" xfId="10"/>
    <cellStyle name="Звичайний 3 2 3" xfId="11"/>
    <cellStyle name="Обычный" xfId="0" builtinId="0"/>
    <cellStyle name="Обычный 2" xfId="12"/>
    <cellStyle name="Обычный 2 2" xfId="13"/>
    <cellStyle name="Обычный 3" xfId="14"/>
    <cellStyle name="Обычный 4" xfId="8"/>
    <cellStyle name="Обычный 5" xfId="21"/>
    <cellStyle name="Обычный 5 2" xfId="15"/>
    <cellStyle name="Обычный 5 3" xfId="16"/>
    <cellStyle name="Обычный 6 3" xfId="17"/>
    <cellStyle name="Обычный_06" xfId="1"/>
    <cellStyle name="Обычный_09_Професійний склад" xfId="18"/>
    <cellStyle name="Обычный_12 Зинкевич" xfId="2"/>
    <cellStyle name="Обычный_27.08.2013" xfId="19"/>
    <cellStyle name="Обычный_TБЛ-12~1" xfId="9"/>
    <cellStyle name="Обычный_СІЧЕНЬ_ЛипЕНЬ" xfId="3"/>
    <cellStyle name="Обычный_Форма7Н" xfId="20"/>
    <cellStyle name="Стиль 1" xfId="4"/>
    <cellStyle name="Тысячи [0]_Анализ" xfId="5"/>
    <cellStyle name="Тысячи_Анализ" xfId="6"/>
    <cellStyle name="ФинᎰнсовый_Лист1 (3)_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22"/>
  <sheetViews>
    <sheetView view="pageBreakPreview" zoomScale="80" zoomScaleNormal="100" zoomScaleSheetLayoutView="80" workbookViewId="0">
      <selection activeCell="H6" sqref="H6"/>
    </sheetView>
  </sheetViews>
  <sheetFormatPr defaultColWidth="10.28515625" defaultRowHeight="15" x14ac:dyDescent="0.25"/>
  <cols>
    <col min="1" max="1" width="40.7109375" style="81" customWidth="1"/>
    <col min="2" max="2" width="17" style="105" customWidth="1"/>
    <col min="3" max="3" width="21.140625" style="105" customWidth="1"/>
    <col min="4" max="236" width="7.85546875" style="81" customWidth="1"/>
    <col min="237" max="237" width="39.28515625" style="81" customWidth="1"/>
    <col min="238" max="256" width="10.28515625" style="81"/>
    <col min="257" max="257" width="40.7109375" style="81" customWidth="1"/>
    <col min="258" max="258" width="17" style="81" customWidth="1"/>
    <col min="259" max="259" width="21.140625" style="81" customWidth="1"/>
    <col min="260" max="492" width="7.85546875" style="81" customWidth="1"/>
    <col min="493" max="493" width="39.28515625" style="81" customWidth="1"/>
    <col min="494" max="512" width="10.28515625" style="81"/>
    <col min="513" max="513" width="40.7109375" style="81" customWidth="1"/>
    <col min="514" max="514" width="17" style="81" customWidth="1"/>
    <col min="515" max="515" width="21.140625" style="81" customWidth="1"/>
    <col min="516" max="748" width="7.85546875" style="81" customWidth="1"/>
    <col min="749" max="749" width="39.28515625" style="81" customWidth="1"/>
    <col min="750" max="768" width="10.28515625" style="81"/>
    <col min="769" max="769" width="40.7109375" style="81" customWidth="1"/>
    <col min="770" max="770" width="17" style="81" customWidth="1"/>
    <col min="771" max="771" width="21.140625" style="81" customWidth="1"/>
    <col min="772" max="1004" width="7.85546875" style="81" customWidth="1"/>
    <col min="1005" max="1005" width="39.28515625" style="81" customWidth="1"/>
    <col min="1006" max="1024" width="10.28515625" style="81"/>
    <col min="1025" max="1025" width="40.7109375" style="81" customWidth="1"/>
    <col min="1026" max="1026" width="17" style="81" customWidth="1"/>
    <col min="1027" max="1027" width="21.140625" style="81" customWidth="1"/>
    <col min="1028" max="1260" width="7.85546875" style="81" customWidth="1"/>
    <col min="1261" max="1261" width="39.28515625" style="81" customWidth="1"/>
    <col min="1262" max="1280" width="10.28515625" style="81"/>
    <col min="1281" max="1281" width="40.7109375" style="81" customWidth="1"/>
    <col min="1282" max="1282" width="17" style="81" customWidth="1"/>
    <col min="1283" max="1283" width="21.140625" style="81" customWidth="1"/>
    <col min="1284" max="1516" width="7.85546875" style="81" customWidth="1"/>
    <col min="1517" max="1517" width="39.28515625" style="81" customWidth="1"/>
    <col min="1518" max="1536" width="10.28515625" style="81"/>
    <col min="1537" max="1537" width="40.7109375" style="81" customWidth="1"/>
    <col min="1538" max="1538" width="17" style="81" customWidth="1"/>
    <col min="1539" max="1539" width="21.140625" style="81" customWidth="1"/>
    <col min="1540" max="1772" width="7.85546875" style="81" customWidth="1"/>
    <col min="1773" max="1773" width="39.28515625" style="81" customWidth="1"/>
    <col min="1774" max="1792" width="10.28515625" style="81"/>
    <col min="1793" max="1793" width="40.7109375" style="81" customWidth="1"/>
    <col min="1794" max="1794" width="17" style="81" customWidth="1"/>
    <col min="1795" max="1795" width="21.140625" style="81" customWidth="1"/>
    <col min="1796" max="2028" width="7.85546875" style="81" customWidth="1"/>
    <col min="2029" max="2029" width="39.28515625" style="81" customWidth="1"/>
    <col min="2030" max="2048" width="10.28515625" style="81"/>
    <col min="2049" max="2049" width="40.7109375" style="81" customWidth="1"/>
    <col min="2050" max="2050" width="17" style="81" customWidth="1"/>
    <col min="2051" max="2051" width="21.140625" style="81" customWidth="1"/>
    <col min="2052" max="2284" width="7.85546875" style="81" customWidth="1"/>
    <col min="2285" max="2285" width="39.28515625" style="81" customWidth="1"/>
    <col min="2286" max="2304" width="10.28515625" style="81"/>
    <col min="2305" max="2305" width="40.7109375" style="81" customWidth="1"/>
    <col min="2306" max="2306" width="17" style="81" customWidth="1"/>
    <col min="2307" max="2307" width="21.140625" style="81" customWidth="1"/>
    <col min="2308" max="2540" width="7.85546875" style="81" customWidth="1"/>
    <col min="2541" max="2541" width="39.28515625" style="81" customWidth="1"/>
    <col min="2542" max="2560" width="10.28515625" style="81"/>
    <col min="2561" max="2561" width="40.7109375" style="81" customWidth="1"/>
    <col min="2562" max="2562" width="17" style="81" customWidth="1"/>
    <col min="2563" max="2563" width="21.140625" style="81" customWidth="1"/>
    <col min="2564" max="2796" width="7.85546875" style="81" customWidth="1"/>
    <col min="2797" max="2797" width="39.28515625" style="81" customWidth="1"/>
    <col min="2798" max="2816" width="10.28515625" style="81"/>
    <col min="2817" max="2817" width="40.7109375" style="81" customWidth="1"/>
    <col min="2818" max="2818" width="17" style="81" customWidth="1"/>
    <col min="2819" max="2819" width="21.140625" style="81" customWidth="1"/>
    <col min="2820" max="3052" width="7.85546875" style="81" customWidth="1"/>
    <col min="3053" max="3053" width="39.28515625" style="81" customWidth="1"/>
    <col min="3054" max="3072" width="10.28515625" style="81"/>
    <col min="3073" max="3073" width="40.7109375" style="81" customWidth="1"/>
    <col min="3074" max="3074" width="17" style="81" customWidth="1"/>
    <col min="3075" max="3075" width="21.140625" style="81" customWidth="1"/>
    <col min="3076" max="3308" width="7.85546875" style="81" customWidth="1"/>
    <col min="3309" max="3309" width="39.28515625" style="81" customWidth="1"/>
    <col min="3310" max="3328" width="10.28515625" style="81"/>
    <col min="3329" max="3329" width="40.7109375" style="81" customWidth="1"/>
    <col min="3330" max="3330" width="17" style="81" customWidth="1"/>
    <col min="3331" max="3331" width="21.140625" style="81" customWidth="1"/>
    <col min="3332" max="3564" width="7.85546875" style="81" customWidth="1"/>
    <col min="3565" max="3565" width="39.28515625" style="81" customWidth="1"/>
    <col min="3566" max="3584" width="10.28515625" style="81"/>
    <col min="3585" max="3585" width="40.7109375" style="81" customWidth="1"/>
    <col min="3586" max="3586" width="17" style="81" customWidth="1"/>
    <col min="3587" max="3587" width="21.140625" style="81" customWidth="1"/>
    <col min="3588" max="3820" width="7.85546875" style="81" customWidth="1"/>
    <col min="3821" max="3821" width="39.28515625" style="81" customWidth="1"/>
    <col min="3822" max="3840" width="10.28515625" style="81"/>
    <col min="3841" max="3841" width="40.7109375" style="81" customWidth="1"/>
    <col min="3842" max="3842" width="17" style="81" customWidth="1"/>
    <col min="3843" max="3843" width="21.140625" style="81" customWidth="1"/>
    <col min="3844" max="4076" width="7.85546875" style="81" customWidth="1"/>
    <col min="4077" max="4077" width="39.28515625" style="81" customWidth="1"/>
    <col min="4078" max="4096" width="10.28515625" style="81"/>
    <col min="4097" max="4097" width="40.7109375" style="81" customWidth="1"/>
    <col min="4098" max="4098" width="17" style="81" customWidth="1"/>
    <col min="4099" max="4099" width="21.140625" style="81" customWidth="1"/>
    <col min="4100" max="4332" width="7.85546875" style="81" customWidth="1"/>
    <col min="4333" max="4333" width="39.28515625" style="81" customWidth="1"/>
    <col min="4334" max="4352" width="10.28515625" style="81"/>
    <col min="4353" max="4353" width="40.7109375" style="81" customWidth="1"/>
    <col min="4354" max="4354" width="17" style="81" customWidth="1"/>
    <col min="4355" max="4355" width="21.140625" style="81" customWidth="1"/>
    <col min="4356" max="4588" width="7.85546875" style="81" customWidth="1"/>
    <col min="4589" max="4589" width="39.28515625" style="81" customWidth="1"/>
    <col min="4590" max="4608" width="10.28515625" style="81"/>
    <col min="4609" max="4609" width="40.7109375" style="81" customWidth="1"/>
    <col min="4610" max="4610" width="17" style="81" customWidth="1"/>
    <col min="4611" max="4611" width="21.140625" style="81" customWidth="1"/>
    <col min="4612" max="4844" width="7.85546875" style="81" customWidth="1"/>
    <col min="4845" max="4845" width="39.28515625" style="81" customWidth="1"/>
    <col min="4846" max="4864" width="10.28515625" style="81"/>
    <col min="4865" max="4865" width="40.7109375" style="81" customWidth="1"/>
    <col min="4866" max="4866" width="17" style="81" customWidth="1"/>
    <col min="4867" max="4867" width="21.140625" style="81" customWidth="1"/>
    <col min="4868" max="5100" width="7.85546875" style="81" customWidth="1"/>
    <col min="5101" max="5101" width="39.28515625" style="81" customWidth="1"/>
    <col min="5102" max="5120" width="10.28515625" style="81"/>
    <col min="5121" max="5121" width="40.7109375" style="81" customWidth="1"/>
    <col min="5122" max="5122" width="17" style="81" customWidth="1"/>
    <col min="5123" max="5123" width="21.140625" style="81" customWidth="1"/>
    <col min="5124" max="5356" width="7.85546875" style="81" customWidth="1"/>
    <col min="5357" max="5357" width="39.28515625" style="81" customWidth="1"/>
    <col min="5358" max="5376" width="10.28515625" style="81"/>
    <col min="5377" max="5377" width="40.7109375" style="81" customWidth="1"/>
    <col min="5378" max="5378" width="17" style="81" customWidth="1"/>
    <col min="5379" max="5379" width="21.140625" style="81" customWidth="1"/>
    <col min="5380" max="5612" width="7.85546875" style="81" customWidth="1"/>
    <col min="5613" max="5613" width="39.28515625" style="81" customWidth="1"/>
    <col min="5614" max="5632" width="10.28515625" style="81"/>
    <col min="5633" max="5633" width="40.7109375" style="81" customWidth="1"/>
    <col min="5634" max="5634" width="17" style="81" customWidth="1"/>
    <col min="5635" max="5635" width="21.140625" style="81" customWidth="1"/>
    <col min="5636" max="5868" width="7.85546875" style="81" customWidth="1"/>
    <col min="5869" max="5869" width="39.28515625" style="81" customWidth="1"/>
    <col min="5870" max="5888" width="10.28515625" style="81"/>
    <col min="5889" max="5889" width="40.7109375" style="81" customWidth="1"/>
    <col min="5890" max="5890" width="17" style="81" customWidth="1"/>
    <col min="5891" max="5891" width="21.140625" style="81" customWidth="1"/>
    <col min="5892" max="6124" width="7.85546875" style="81" customWidth="1"/>
    <col min="6125" max="6125" width="39.28515625" style="81" customWidth="1"/>
    <col min="6126" max="6144" width="10.28515625" style="81"/>
    <col min="6145" max="6145" width="40.7109375" style="81" customWidth="1"/>
    <col min="6146" max="6146" width="17" style="81" customWidth="1"/>
    <col min="6147" max="6147" width="21.140625" style="81" customWidth="1"/>
    <col min="6148" max="6380" width="7.85546875" style="81" customWidth="1"/>
    <col min="6381" max="6381" width="39.28515625" style="81" customWidth="1"/>
    <col min="6382" max="6400" width="10.28515625" style="81"/>
    <col min="6401" max="6401" width="40.7109375" style="81" customWidth="1"/>
    <col min="6402" max="6402" width="17" style="81" customWidth="1"/>
    <col min="6403" max="6403" width="21.140625" style="81" customWidth="1"/>
    <col min="6404" max="6636" width="7.85546875" style="81" customWidth="1"/>
    <col min="6637" max="6637" width="39.28515625" style="81" customWidth="1"/>
    <col min="6638" max="6656" width="10.28515625" style="81"/>
    <col min="6657" max="6657" width="40.7109375" style="81" customWidth="1"/>
    <col min="6658" max="6658" width="17" style="81" customWidth="1"/>
    <col min="6659" max="6659" width="21.140625" style="81" customWidth="1"/>
    <col min="6660" max="6892" width="7.85546875" style="81" customWidth="1"/>
    <col min="6893" max="6893" width="39.28515625" style="81" customWidth="1"/>
    <col min="6894" max="6912" width="10.28515625" style="81"/>
    <col min="6913" max="6913" width="40.7109375" style="81" customWidth="1"/>
    <col min="6914" max="6914" width="17" style="81" customWidth="1"/>
    <col min="6915" max="6915" width="21.140625" style="81" customWidth="1"/>
    <col min="6916" max="7148" width="7.85546875" style="81" customWidth="1"/>
    <col min="7149" max="7149" width="39.28515625" style="81" customWidth="1"/>
    <col min="7150" max="7168" width="10.28515625" style="81"/>
    <col min="7169" max="7169" width="40.7109375" style="81" customWidth="1"/>
    <col min="7170" max="7170" width="17" style="81" customWidth="1"/>
    <col min="7171" max="7171" width="21.140625" style="81" customWidth="1"/>
    <col min="7172" max="7404" width="7.85546875" style="81" customWidth="1"/>
    <col min="7405" max="7405" width="39.28515625" style="81" customWidth="1"/>
    <col min="7406" max="7424" width="10.28515625" style="81"/>
    <col min="7425" max="7425" width="40.7109375" style="81" customWidth="1"/>
    <col min="7426" max="7426" width="17" style="81" customWidth="1"/>
    <col min="7427" max="7427" width="21.140625" style="81" customWidth="1"/>
    <col min="7428" max="7660" width="7.85546875" style="81" customWidth="1"/>
    <col min="7661" max="7661" width="39.28515625" style="81" customWidth="1"/>
    <col min="7662" max="7680" width="10.28515625" style="81"/>
    <col min="7681" max="7681" width="40.7109375" style="81" customWidth="1"/>
    <col min="7682" max="7682" width="17" style="81" customWidth="1"/>
    <col min="7683" max="7683" width="21.140625" style="81" customWidth="1"/>
    <col min="7684" max="7916" width="7.85546875" style="81" customWidth="1"/>
    <col min="7917" max="7917" width="39.28515625" style="81" customWidth="1"/>
    <col min="7918" max="7936" width="10.28515625" style="81"/>
    <col min="7937" max="7937" width="40.7109375" style="81" customWidth="1"/>
    <col min="7938" max="7938" width="17" style="81" customWidth="1"/>
    <col min="7939" max="7939" width="21.140625" style="81" customWidth="1"/>
    <col min="7940" max="8172" width="7.85546875" style="81" customWidth="1"/>
    <col min="8173" max="8173" width="39.28515625" style="81" customWidth="1"/>
    <col min="8174" max="8192" width="10.28515625" style="81"/>
    <col min="8193" max="8193" width="40.7109375" style="81" customWidth="1"/>
    <col min="8194" max="8194" width="17" style="81" customWidth="1"/>
    <col min="8195" max="8195" width="21.140625" style="81" customWidth="1"/>
    <col min="8196" max="8428" width="7.85546875" style="81" customWidth="1"/>
    <col min="8429" max="8429" width="39.28515625" style="81" customWidth="1"/>
    <col min="8430" max="8448" width="10.28515625" style="81"/>
    <col min="8449" max="8449" width="40.7109375" style="81" customWidth="1"/>
    <col min="8450" max="8450" width="17" style="81" customWidth="1"/>
    <col min="8451" max="8451" width="21.140625" style="81" customWidth="1"/>
    <col min="8452" max="8684" width="7.85546875" style="81" customWidth="1"/>
    <col min="8685" max="8685" width="39.28515625" style="81" customWidth="1"/>
    <col min="8686" max="8704" width="10.28515625" style="81"/>
    <col min="8705" max="8705" width="40.7109375" style="81" customWidth="1"/>
    <col min="8706" max="8706" width="17" style="81" customWidth="1"/>
    <col min="8707" max="8707" width="21.140625" style="81" customWidth="1"/>
    <col min="8708" max="8940" width="7.85546875" style="81" customWidth="1"/>
    <col min="8941" max="8941" width="39.28515625" style="81" customWidth="1"/>
    <col min="8942" max="8960" width="10.28515625" style="81"/>
    <col min="8961" max="8961" width="40.7109375" style="81" customWidth="1"/>
    <col min="8962" max="8962" width="17" style="81" customWidth="1"/>
    <col min="8963" max="8963" width="21.140625" style="81" customWidth="1"/>
    <col min="8964" max="9196" width="7.85546875" style="81" customWidth="1"/>
    <col min="9197" max="9197" width="39.28515625" style="81" customWidth="1"/>
    <col min="9198" max="9216" width="10.28515625" style="81"/>
    <col min="9217" max="9217" width="40.7109375" style="81" customWidth="1"/>
    <col min="9218" max="9218" width="17" style="81" customWidth="1"/>
    <col min="9219" max="9219" width="21.140625" style="81" customWidth="1"/>
    <col min="9220" max="9452" width="7.85546875" style="81" customWidth="1"/>
    <col min="9453" max="9453" width="39.28515625" style="81" customWidth="1"/>
    <col min="9454" max="9472" width="10.28515625" style="81"/>
    <col min="9473" max="9473" width="40.7109375" style="81" customWidth="1"/>
    <col min="9474" max="9474" width="17" style="81" customWidth="1"/>
    <col min="9475" max="9475" width="21.140625" style="81" customWidth="1"/>
    <col min="9476" max="9708" width="7.85546875" style="81" customWidth="1"/>
    <col min="9709" max="9709" width="39.28515625" style="81" customWidth="1"/>
    <col min="9710" max="9728" width="10.28515625" style="81"/>
    <col min="9729" max="9729" width="40.7109375" style="81" customWidth="1"/>
    <col min="9730" max="9730" width="17" style="81" customWidth="1"/>
    <col min="9731" max="9731" width="21.140625" style="81" customWidth="1"/>
    <col min="9732" max="9964" width="7.85546875" style="81" customWidth="1"/>
    <col min="9965" max="9965" width="39.28515625" style="81" customWidth="1"/>
    <col min="9966" max="9984" width="10.28515625" style="81"/>
    <col min="9985" max="9985" width="40.7109375" style="81" customWidth="1"/>
    <col min="9986" max="9986" width="17" style="81" customWidth="1"/>
    <col min="9987" max="9987" width="21.140625" style="81" customWidth="1"/>
    <col min="9988" max="10220" width="7.85546875" style="81" customWidth="1"/>
    <col min="10221" max="10221" width="39.28515625" style="81" customWidth="1"/>
    <col min="10222" max="10240" width="10.28515625" style="81"/>
    <col min="10241" max="10241" width="40.7109375" style="81" customWidth="1"/>
    <col min="10242" max="10242" width="17" style="81" customWidth="1"/>
    <col min="10243" max="10243" width="21.140625" style="81" customWidth="1"/>
    <col min="10244" max="10476" width="7.85546875" style="81" customWidth="1"/>
    <col min="10477" max="10477" width="39.28515625" style="81" customWidth="1"/>
    <col min="10478" max="10496" width="10.28515625" style="81"/>
    <col min="10497" max="10497" width="40.7109375" style="81" customWidth="1"/>
    <col min="10498" max="10498" width="17" style="81" customWidth="1"/>
    <col min="10499" max="10499" width="21.140625" style="81" customWidth="1"/>
    <col min="10500" max="10732" width="7.85546875" style="81" customWidth="1"/>
    <col min="10733" max="10733" width="39.28515625" style="81" customWidth="1"/>
    <col min="10734" max="10752" width="10.28515625" style="81"/>
    <col min="10753" max="10753" width="40.7109375" style="81" customWidth="1"/>
    <col min="10754" max="10754" width="17" style="81" customWidth="1"/>
    <col min="10755" max="10755" width="21.140625" style="81" customWidth="1"/>
    <col min="10756" max="10988" width="7.85546875" style="81" customWidth="1"/>
    <col min="10989" max="10989" width="39.28515625" style="81" customWidth="1"/>
    <col min="10990" max="11008" width="10.28515625" style="81"/>
    <col min="11009" max="11009" width="40.7109375" style="81" customWidth="1"/>
    <col min="11010" max="11010" width="17" style="81" customWidth="1"/>
    <col min="11011" max="11011" width="21.140625" style="81" customWidth="1"/>
    <col min="11012" max="11244" width="7.85546875" style="81" customWidth="1"/>
    <col min="11245" max="11245" width="39.28515625" style="81" customWidth="1"/>
    <col min="11246" max="11264" width="10.28515625" style="81"/>
    <col min="11265" max="11265" width="40.7109375" style="81" customWidth="1"/>
    <col min="11266" max="11266" width="17" style="81" customWidth="1"/>
    <col min="11267" max="11267" width="21.140625" style="81" customWidth="1"/>
    <col min="11268" max="11500" width="7.85546875" style="81" customWidth="1"/>
    <col min="11501" max="11501" width="39.28515625" style="81" customWidth="1"/>
    <col min="11502" max="11520" width="10.28515625" style="81"/>
    <col min="11521" max="11521" width="40.7109375" style="81" customWidth="1"/>
    <col min="11522" max="11522" width="17" style="81" customWidth="1"/>
    <col min="11523" max="11523" width="21.140625" style="81" customWidth="1"/>
    <col min="11524" max="11756" width="7.85546875" style="81" customWidth="1"/>
    <col min="11757" max="11757" width="39.28515625" style="81" customWidth="1"/>
    <col min="11758" max="11776" width="10.28515625" style="81"/>
    <col min="11777" max="11777" width="40.7109375" style="81" customWidth="1"/>
    <col min="11778" max="11778" width="17" style="81" customWidth="1"/>
    <col min="11779" max="11779" width="21.140625" style="81" customWidth="1"/>
    <col min="11780" max="12012" width="7.85546875" style="81" customWidth="1"/>
    <col min="12013" max="12013" width="39.28515625" style="81" customWidth="1"/>
    <col min="12014" max="12032" width="10.28515625" style="81"/>
    <col min="12033" max="12033" width="40.7109375" style="81" customWidth="1"/>
    <col min="12034" max="12034" width="17" style="81" customWidth="1"/>
    <col min="12035" max="12035" width="21.140625" style="81" customWidth="1"/>
    <col min="12036" max="12268" width="7.85546875" style="81" customWidth="1"/>
    <col min="12269" max="12269" width="39.28515625" style="81" customWidth="1"/>
    <col min="12270" max="12288" width="10.28515625" style="81"/>
    <col min="12289" max="12289" width="40.7109375" style="81" customWidth="1"/>
    <col min="12290" max="12290" width="17" style="81" customWidth="1"/>
    <col min="12291" max="12291" width="21.140625" style="81" customWidth="1"/>
    <col min="12292" max="12524" width="7.85546875" style="81" customWidth="1"/>
    <col min="12525" max="12525" width="39.28515625" style="81" customWidth="1"/>
    <col min="12526" max="12544" width="10.28515625" style="81"/>
    <col min="12545" max="12545" width="40.7109375" style="81" customWidth="1"/>
    <col min="12546" max="12546" width="17" style="81" customWidth="1"/>
    <col min="12547" max="12547" width="21.140625" style="81" customWidth="1"/>
    <col min="12548" max="12780" width="7.85546875" style="81" customWidth="1"/>
    <col min="12781" max="12781" width="39.28515625" style="81" customWidth="1"/>
    <col min="12782" max="12800" width="10.28515625" style="81"/>
    <col min="12801" max="12801" width="40.7109375" style="81" customWidth="1"/>
    <col min="12802" max="12802" width="17" style="81" customWidth="1"/>
    <col min="12803" max="12803" width="21.140625" style="81" customWidth="1"/>
    <col min="12804" max="13036" width="7.85546875" style="81" customWidth="1"/>
    <col min="13037" max="13037" width="39.28515625" style="81" customWidth="1"/>
    <col min="13038" max="13056" width="10.28515625" style="81"/>
    <col min="13057" max="13057" width="40.7109375" style="81" customWidth="1"/>
    <col min="13058" max="13058" width="17" style="81" customWidth="1"/>
    <col min="13059" max="13059" width="21.140625" style="81" customWidth="1"/>
    <col min="13060" max="13292" width="7.85546875" style="81" customWidth="1"/>
    <col min="13293" max="13293" width="39.28515625" style="81" customWidth="1"/>
    <col min="13294" max="13312" width="10.28515625" style="81"/>
    <col min="13313" max="13313" width="40.7109375" style="81" customWidth="1"/>
    <col min="13314" max="13314" width="17" style="81" customWidth="1"/>
    <col min="13315" max="13315" width="21.140625" style="81" customWidth="1"/>
    <col min="13316" max="13548" width="7.85546875" style="81" customWidth="1"/>
    <col min="13549" max="13549" width="39.28515625" style="81" customWidth="1"/>
    <col min="13550" max="13568" width="10.28515625" style="81"/>
    <col min="13569" max="13569" width="40.7109375" style="81" customWidth="1"/>
    <col min="13570" max="13570" width="17" style="81" customWidth="1"/>
    <col min="13571" max="13571" width="21.140625" style="81" customWidth="1"/>
    <col min="13572" max="13804" width="7.85546875" style="81" customWidth="1"/>
    <col min="13805" max="13805" width="39.28515625" style="81" customWidth="1"/>
    <col min="13806" max="13824" width="10.28515625" style="81"/>
    <col min="13825" max="13825" width="40.7109375" style="81" customWidth="1"/>
    <col min="13826" max="13826" width="17" style="81" customWidth="1"/>
    <col min="13827" max="13827" width="21.140625" style="81" customWidth="1"/>
    <col min="13828" max="14060" width="7.85546875" style="81" customWidth="1"/>
    <col min="14061" max="14061" width="39.28515625" style="81" customWidth="1"/>
    <col min="14062" max="14080" width="10.28515625" style="81"/>
    <col min="14081" max="14081" width="40.7109375" style="81" customWidth="1"/>
    <col min="14082" max="14082" width="17" style="81" customWidth="1"/>
    <col min="14083" max="14083" width="21.140625" style="81" customWidth="1"/>
    <col min="14084" max="14316" width="7.85546875" style="81" customWidth="1"/>
    <col min="14317" max="14317" width="39.28515625" style="81" customWidth="1"/>
    <col min="14318" max="14336" width="10.28515625" style="81"/>
    <col min="14337" max="14337" width="40.7109375" style="81" customWidth="1"/>
    <col min="14338" max="14338" width="17" style="81" customWidth="1"/>
    <col min="14339" max="14339" width="21.140625" style="81" customWidth="1"/>
    <col min="14340" max="14572" width="7.85546875" style="81" customWidth="1"/>
    <col min="14573" max="14573" width="39.28515625" style="81" customWidth="1"/>
    <col min="14574" max="14592" width="10.28515625" style="81"/>
    <col min="14593" max="14593" width="40.7109375" style="81" customWidth="1"/>
    <col min="14594" max="14594" width="17" style="81" customWidth="1"/>
    <col min="14595" max="14595" width="21.140625" style="81" customWidth="1"/>
    <col min="14596" max="14828" width="7.85546875" style="81" customWidth="1"/>
    <col min="14829" max="14829" width="39.28515625" style="81" customWidth="1"/>
    <col min="14830" max="14848" width="10.28515625" style="81"/>
    <col min="14849" max="14849" width="40.7109375" style="81" customWidth="1"/>
    <col min="14850" max="14850" width="17" style="81" customWidth="1"/>
    <col min="14851" max="14851" width="21.140625" style="81" customWidth="1"/>
    <col min="14852" max="15084" width="7.85546875" style="81" customWidth="1"/>
    <col min="15085" max="15085" width="39.28515625" style="81" customWidth="1"/>
    <col min="15086" max="15104" width="10.28515625" style="81"/>
    <col min="15105" max="15105" width="40.7109375" style="81" customWidth="1"/>
    <col min="15106" max="15106" width="17" style="81" customWidth="1"/>
    <col min="15107" max="15107" width="21.140625" style="81" customWidth="1"/>
    <col min="15108" max="15340" width="7.85546875" style="81" customWidth="1"/>
    <col min="15341" max="15341" width="39.28515625" style="81" customWidth="1"/>
    <col min="15342" max="15360" width="10.28515625" style="81"/>
    <col min="15361" max="15361" width="40.7109375" style="81" customWidth="1"/>
    <col min="15362" max="15362" width="17" style="81" customWidth="1"/>
    <col min="15363" max="15363" width="21.140625" style="81" customWidth="1"/>
    <col min="15364" max="15596" width="7.85546875" style="81" customWidth="1"/>
    <col min="15597" max="15597" width="39.28515625" style="81" customWidth="1"/>
    <col min="15598" max="15616" width="10.28515625" style="81"/>
    <col min="15617" max="15617" width="40.7109375" style="81" customWidth="1"/>
    <col min="15618" max="15618" width="17" style="81" customWidth="1"/>
    <col min="15619" max="15619" width="21.140625" style="81" customWidth="1"/>
    <col min="15620" max="15852" width="7.85546875" style="81" customWidth="1"/>
    <col min="15853" max="15853" width="39.28515625" style="81" customWidth="1"/>
    <col min="15854" max="15872" width="10.28515625" style="81"/>
    <col min="15873" max="15873" width="40.7109375" style="81" customWidth="1"/>
    <col min="15874" max="15874" width="17" style="81" customWidth="1"/>
    <col min="15875" max="15875" width="21.140625" style="81" customWidth="1"/>
    <col min="15876" max="16108" width="7.85546875" style="81" customWidth="1"/>
    <col min="16109" max="16109" width="39.28515625" style="81" customWidth="1"/>
    <col min="16110" max="16128" width="10.28515625" style="81"/>
    <col min="16129" max="16129" width="40.7109375" style="81" customWidth="1"/>
    <col min="16130" max="16130" width="17" style="81" customWidth="1"/>
    <col min="16131" max="16131" width="21.140625" style="81" customWidth="1"/>
    <col min="16132" max="16364" width="7.85546875" style="81" customWidth="1"/>
    <col min="16365" max="16365" width="39.28515625" style="81" customWidth="1"/>
    <col min="16366" max="16384" width="10.28515625" style="81"/>
  </cols>
  <sheetData>
    <row r="1" spans="1:3" ht="73.150000000000006" customHeight="1" x14ac:dyDescent="0.25">
      <c r="A1" s="256" t="s">
        <v>44</v>
      </c>
      <c r="B1" s="256"/>
      <c r="C1" s="256"/>
    </row>
    <row r="2" spans="1:3" ht="38.25" customHeight="1" thickBot="1" x14ac:dyDescent="0.3">
      <c r="A2" s="257" t="s">
        <v>45</v>
      </c>
      <c r="B2" s="257"/>
      <c r="C2" s="257"/>
    </row>
    <row r="3" spans="1:3" s="83" customFormat="1" ht="39" customHeight="1" thickTop="1" x14ac:dyDescent="0.2">
      <c r="A3" s="82"/>
      <c r="B3" s="258" t="s">
        <v>46</v>
      </c>
      <c r="C3" s="259"/>
    </row>
    <row r="4" spans="1:3" s="83" customFormat="1" ht="40.5" customHeight="1" thickBot="1" x14ac:dyDescent="0.25">
      <c r="A4" s="84"/>
      <c r="B4" s="85" t="s">
        <v>47</v>
      </c>
      <c r="C4" s="86" t="s">
        <v>48</v>
      </c>
    </row>
    <row r="5" spans="1:3" s="83" customFormat="1" ht="63" customHeight="1" thickTop="1" x14ac:dyDescent="0.2">
      <c r="A5" s="87" t="s">
        <v>49</v>
      </c>
      <c r="B5" s="88">
        <v>429.9</v>
      </c>
      <c r="C5" s="89">
        <v>432</v>
      </c>
    </row>
    <row r="6" spans="1:3" s="83" customFormat="1" ht="48.75" customHeight="1" x14ac:dyDescent="0.2">
      <c r="A6" s="90" t="s">
        <v>50</v>
      </c>
      <c r="B6" s="91">
        <v>60.5</v>
      </c>
      <c r="C6" s="92">
        <v>61.1</v>
      </c>
    </row>
    <row r="7" spans="1:3" s="83" customFormat="1" ht="57" customHeight="1" x14ac:dyDescent="0.2">
      <c r="A7" s="93" t="s">
        <v>51</v>
      </c>
      <c r="B7" s="94">
        <v>376</v>
      </c>
      <c r="C7" s="95">
        <v>379</v>
      </c>
    </row>
    <row r="8" spans="1:3" s="83" customFormat="1" ht="54.75" customHeight="1" x14ac:dyDescent="0.2">
      <c r="A8" s="96" t="s">
        <v>52</v>
      </c>
      <c r="B8" s="97">
        <v>53</v>
      </c>
      <c r="C8" s="98">
        <v>53.6</v>
      </c>
    </row>
    <row r="9" spans="1:3" s="83" customFormat="1" ht="70.5" customHeight="1" x14ac:dyDescent="0.2">
      <c r="A9" s="99" t="s">
        <v>53</v>
      </c>
      <c r="B9" s="100">
        <v>53.9</v>
      </c>
      <c r="C9" s="101">
        <v>53</v>
      </c>
    </row>
    <row r="10" spans="1:3" s="83" customFormat="1" ht="60.75" customHeight="1" x14ac:dyDescent="0.2">
      <c r="A10" s="102" t="s">
        <v>54</v>
      </c>
      <c r="B10" s="91">
        <v>12.5</v>
      </c>
      <c r="C10" s="103">
        <v>12.3</v>
      </c>
    </row>
    <row r="11" spans="1:3" s="106" customFormat="1" x14ac:dyDescent="0.25">
      <c r="A11" s="104"/>
      <c r="B11" s="104"/>
      <c r="C11" s="105"/>
    </row>
    <row r="12" spans="1:3" s="108" customFormat="1" ht="12" customHeight="1" x14ac:dyDescent="0.25">
      <c r="A12" s="107"/>
      <c r="B12" s="107"/>
      <c r="C12" s="105"/>
    </row>
    <row r="13" spans="1:3" x14ac:dyDescent="0.25">
      <c r="A13" s="109"/>
    </row>
    <row r="14" spans="1:3" x14ac:dyDescent="0.25">
      <c r="A14" s="109"/>
    </row>
    <row r="15" spans="1:3" x14ac:dyDescent="0.25">
      <c r="A15" s="109"/>
    </row>
    <row r="16" spans="1:3" x14ac:dyDescent="0.25">
      <c r="A16" s="109"/>
    </row>
    <row r="17" spans="1:1" x14ac:dyDescent="0.25">
      <c r="A17" s="109"/>
    </row>
    <row r="18" spans="1:1" x14ac:dyDescent="0.25">
      <c r="A18" s="109"/>
    </row>
    <row r="19" spans="1:1" x14ac:dyDescent="0.25">
      <c r="A19" s="109"/>
    </row>
    <row r="20" spans="1:1" x14ac:dyDescent="0.25">
      <c r="A20" s="109"/>
    </row>
    <row r="21" spans="1:1" x14ac:dyDescent="0.25">
      <c r="A21" s="109"/>
    </row>
    <row r="22" spans="1:1" x14ac:dyDescent="0.25">
      <c r="A22" s="109"/>
    </row>
  </sheetData>
  <mergeCells count="3">
    <mergeCell ref="A1:C1"/>
    <mergeCell ref="A2:C2"/>
    <mergeCell ref="B3:C3"/>
  </mergeCells>
  <printOptions horizontalCentered="1"/>
  <pageMargins left="0.24" right="0.17" top="0.46" bottom="0.19685039370078741" header="0" footer="0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29"/>
  <sheetViews>
    <sheetView view="pageBreakPreview" topLeftCell="B1" zoomScale="75" zoomScaleNormal="85" zoomScaleSheetLayoutView="75" workbookViewId="0">
      <pane xSplit="1" ySplit="7" topLeftCell="C8" activePane="bottomRight" state="frozen"/>
      <selection activeCell="F18" sqref="F18"/>
      <selection pane="topRight" activeCell="F18" sqref="F18"/>
      <selection pane="bottomLeft" activeCell="F18" sqref="F18"/>
      <selection pane="bottomRight" activeCell="N19" sqref="N19"/>
    </sheetView>
  </sheetViews>
  <sheetFormatPr defaultRowHeight="12.75" x14ac:dyDescent="0.2"/>
  <cols>
    <col min="1" max="1" width="1.28515625" style="137" hidden="1" customWidth="1"/>
    <col min="2" max="2" width="24.140625" style="137" customWidth="1"/>
    <col min="3" max="4" width="17.85546875" style="137" customWidth="1"/>
    <col min="5" max="5" width="17.5703125" style="137" customWidth="1"/>
    <col min="6" max="6" width="16.7109375" style="137" customWidth="1"/>
    <col min="7" max="7" width="9.140625" style="137"/>
    <col min="8" max="10" width="0" style="137" hidden="1" customWidth="1"/>
    <col min="11" max="256" width="9.140625" style="137"/>
    <col min="257" max="257" width="0" style="137" hidden="1" customWidth="1"/>
    <col min="258" max="258" width="24.140625" style="137" customWidth="1"/>
    <col min="259" max="260" width="17.85546875" style="137" customWidth="1"/>
    <col min="261" max="261" width="17.5703125" style="137" customWidth="1"/>
    <col min="262" max="262" width="16.7109375" style="137" customWidth="1"/>
    <col min="263" max="263" width="9.140625" style="137"/>
    <col min="264" max="266" width="0" style="137" hidden="1" customWidth="1"/>
    <col min="267" max="512" width="9.140625" style="137"/>
    <col min="513" max="513" width="0" style="137" hidden="1" customWidth="1"/>
    <col min="514" max="514" width="24.140625" style="137" customWidth="1"/>
    <col min="515" max="516" width="17.85546875" style="137" customWidth="1"/>
    <col min="517" max="517" width="17.5703125" style="137" customWidth="1"/>
    <col min="518" max="518" width="16.7109375" style="137" customWidth="1"/>
    <col min="519" max="519" width="9.140625" style="137"/>
    <col min="520" max="522" width="0" style="137" hidden="1" customWidth="1"/>
    <col min="523" max="768" width="9.140625" style="137"/>
    <col min="769" max="769" width="0" style="137" hidden="1" customWidth="1"/>
    <col min="770" max="770" width="24.140625" style="137" customWidth="1"/>
    <col min="771" max="772" width="17.85546875" style="137" customWidth="1"/>
    <col min="773" max="773" width="17.5703125" style="137" customWidth="1"/>
    <col min="774" max="774" width="16.7109375" style="137" customWidth="1"/>
    <col min="775" max="775" width="9.140625" style="137"/>
    <col min="776" max="778" width="0" style="137" hidden="1" customWidth="1"/>
    <col min="779" max="1024" width="9.140625" style="137"/>
    <col min="1025" max="1025" width="0" style="137" hidden="1" customWidth="1"/>
    <col min="1026" max="1026" width="24.140625" style="137" customWidth="1"/>
    <col min="1027" max="1028" width="17.85546875" style="137" customWidth="1"/>
    <col min="1029" max="1029" width="17.5703125" style="137" customWidth="1"/>
    <col min="1030" max="1030" width="16.7109375" style="137" customWidth="1"/>
    <col min="1031" max="1031" width="9.140625" style="137"/>
    <col min="1032" max="1034" width="0" style="137" hidden="1" customWidth="1"/>
    <col min="1035" max="1280" width="9.140625" style="137"/>
    <col min="1281" max="1281" width="0" style="137" hidden="1" customWidth="1"/>
    <col min="1282" max="1282" width="24.140625" style="137" customWidth="1"/>
    <col min="1283" max="1284" width="17.85546875" style="137" customWidth="1"/>
    <col min="1285" max="1285" width="17.5703125" style="137" customWidth="1"/>
    <col min="1286" max="1286" width="16.7109375" style="137" customWidth="1"/>
    <col min="1287" max="1287" width="9.140625" style="137"/>
    <col min="1288" max="1290" width="0" style="137" hidden="1" customWidth="1"/>
    <col min="1291" max="1536" width="9.140625" style="137"/>
    <col min="1537" max="1537" width="0" style="137" hidden="1" customWidth="1"/>
    <col min="1538" max="1538" width="24.140625" style="137" customWidth="1"/>
    <col min="1539" max="1540" width="17.85546875" style="137" customWidth="1"/>
    <col min="1541" max="1541" width="17.5703125" style="137" customWidth="1"/>
    <col min="1542" max="1542" width="16.7109375" style="137" customWidth="1"/>
    <col min="1543" max="1543" width="9.140625" style="137"/>
    <col min="1544" max="1546" width="0" style="137" hidden="1" customWidth="1"/>
    <col min="1547" max="1792" width="9.140625" style="137"/>
    <col min="1793" max="1793" width="0" style="137" hidden="1" customWidth="1"/>
    <col min="1794" max="1794" width="24.140625" style="137" customWidth="1"/>
    <col min="1795" max="1796" width="17.85546875" style="137" customWidth="1"/>
    <col min="1797" max="1797" width="17.5703125" style="137" customWidth="1"/>
    <col min="1798" max="1798" width="16.7109375" style="137" customWidth="1"/>
    <col min="1799" max="1799" width="9.140625" style="137"/>
    <col min="1800" max="1802" width="0" style="137" hidden="1" customWidth="1"/>
    <col min="1803" max="2048" width="9.140625" style="137"/>
    <col min="2049" max="2049" width="0" style="137" hidden="1" customWidth="1"/>
    <col min="2050" max="2050" width="24.140625" style="137" customWidth="1"/>
    <col min="2051" max="2052" width="17.85546875" style="137" customWidth="1"/>
    <col min="2053" max="2053" width="17.5703125" style="137" customWidth="1"/>
    <col min="2054" max="2054" width="16.7109375" style="137" customWidth="1"/>
    <col min="2055" max="2055" width="9.140625" style="137"/>
    <col min="2056" max="2058" width="0" style="137" hidden="1" customWidth="1"/>
    <col min="2059" max="2304" width="9.140625" style="137"/>
    <col min="2305" max="2305" width="0" style="137" hidden="1" customWidth="1"/>
    <col min="2306" max="2306" width="24.140625" style="137" customWidth="1"/>
    <col min="2307" max="2308" width="17.85546875" style="137" customWidth="1"/>
    <col min="2309" max="2309" width="17.5703125" style="137" customWidth="1"/>
    <col min="2310" max="2310" width="16.7109375" style="137" customWidth="1"/>
    <col min="2311" max="2311" width="9.140625" style="137"/>
    <col min="2312" max="2314" width="0" style="137" hidden="1" customWidth="1"/>
    <col min="2315" max="2560" width="9.140625" style="137"/>
    <col min="2561" max="2561" width="0" style="137" hidden="1" customWidth="1"/>
    <col min="2562" max="2562" width="24.140625" style="137" customWidth="1"/>
    <col min="2563" max="2564" width="17.85546875" style="137" customWidth="1"/>
    <col min="2565" max="2565" width="17.5703125" style="137" customWidth="1"/>
    <col min="2566" max="2566" width="16.7109375" style="137" customWidth="1"/>
    <col min="2567" max="2567" width="9.140625" style="137"/>
    <col min="2568" max="2570" width="0" style="137" hidden="1" customWidth="1"/>
    <col min="2571" max="2816" width="9.140625" style="137"/>
    <col min="2817" max="2817" width="0" style="137" hidden="1" customWidth="1"/>
    <col min="2818" max="2818" width="24.140625" style="137" customWidth="1"/>
    <col min="2819" max="2820" width="17.85546875" style="137" customWidth="1"/>
    <col min="2821" max="2821" width="17.5703125" style="137" customWidth="1"/>
    <col min="2822" max="2822" width="16.7109375" style="137" customWidth="1"/>
    <col min="2823" max="2823" width="9.140625" style="137"/>
    <col min="2824" max="2826" width="0" style="137" hidden="1" customWidth="1"/>
    <col min="2827" max="3072" width="9.140625" style="137"/>
    <col min="3073" max="3073" width="0" style="137" hidden="1" customWidth="1"/>
    <col min="3074" max="3074" width="24.140625" style="137" customWidth="1"/>
    <col min="3075" max="3076" width="17.85546875" style="137" customWidth="1"/>
    <col min="3077" max="3077" width="17.5703125" style="137" customWidth="1"/>
    <col min="3078" max="3078" width="16.7109375" style="137" customWidth="1"/>
    <col min="3079" max="3079" width="9.140625" style="137"/>
    <col min="3080" max="3082" width="0" style="137" hidden="1" customWidth="1"/>
    <col min="3083" max="3328" width="9.140625" style="137"/>
    <col min="3329" max="3329" width="0" style="137" hidden="1" customWidth="1"/>
    <col min="3330" max="3330" width="24.140625" style="137" customWidth="1"/>
    <col min="3331" max="3332" width="17.85546875" style="137" customWidth="1"/>
    <col min="3333" max="3333" width="17.5703125" style="137" customWidth="1"/>
    <col min="3334" max="3334" width="16.7109375" style="137" customWidth="1"/>
    <col min="3335" max="3335" width="9.140625" style="137"/>
    <col min="3336" max="3338" width="0" style="137" hidden="1" customWidth="1"/>
    <col min="3339" max="3584" width="9.140625" style="137"/>
    <col min="3585" max="3585" width="0" style="137" hidden="1" customWidth="1"/>
    <col min="3586" max="3586" width="24.140625" style="137" customWidth="1"/>
    <col min="3587" max="3588" width="17.85546875" style="137" customWidth="1"/>
    <col min="3589" max="3589" width="17.5703125" style="137" customWidth="1"/>
    <col min="3590" max="3590" width="16.7109375" style="137" customWidth="1"/>
    <col min="3591" max="3591" width="9.140625" style="137"/>
    <col min="3592" max="3594" width="0" style="137" hidden="1" customWidth="1"/>
    <col min="3595" max="3840" width="9.140625" style="137"/>
    <col min="3841" max="3841" width="0" style="137" hidden="1" customWidth="1"/>
    <col min="3842" max="3842" width="24.140625" style="137" customWidth="1"/>
    <col min="3843" max="3844" width="17.85546875" style="137" customWidth="1"/>
    <col min="3845" max="3845" width="17.5703125" style="137" customWidth="1"/>
    <col min="3846" max="3846" width="16.7109375" style="137" customWidth="1"/>
    <col min="3847" max="3847" width="9.140625" style="137"/>
    <col min="3848" max="3850" width="0" style="137" hidden="1" customWidth="1"/>
    <col min="3851" max="4096" width="9.140625" style="137"/>
    <col min="4097" max="4097" width="0" style="137" hidden="1" customWidth="1"/>
    <col min="4098" max="4098" width="24.140625" style="137" customWidth="1"/>
    <col min="4099" max="4100" width="17.85546875" style="137" customWidth="1"/>
    <col min="4101" max="4101" width="17.5703125" style="137" customWidth="1"/>
    <col min="4102" max="4102" width="16.7109375" style="137" customWidth="1"/>
    <col min="4103" max="4103" width="9.140625" style="137"/>
    <col min="4104" max="4106" width="0" style="137" hidden="1" customWidth="1"/>
    <col min="4107" max="4352" width="9.140625" style="137"/>
    <col min="4353" max="4353" width="0" style="137" hidden="1" customWidth="1"/>
    <col min="4354" max="4354" width="24.140625" style="137" customWidth="1"/>
    <col min="4355" max="4356" width="17.85546875" style="137" customWidth="1"/>
    <col min="4357" max="4357" width="17.5703125" style="137" customWidth="1"/>
    <col min="4358" max="4358" width="16.7109375" style="137" customWidth="1"/>
    <col min="4359" max="4359" width="9.140625" style="137"/>
    <col min="4360" max="4362" width="0" style="137" hidden="1" customWidth="1"/>
    <col min="4363" max="4608" width="9.140625" style="137"/>
    <col min="4609" max="4609" width="0" style="137" hidden="1" customWidth="1"/>
    <col min="4610" max="4610" width="24.140625" style="137" customWidth="1"/>
    <col min="4611" max="4612" width="17.85546875" style="137" customWidth="1"/>
    <col min="4613" max="4613" width="17.5703125" style="137" customWidth="1"/>
    <col min="4614" max="4614" width="16.7109375" style="137" customWidth="1"/>
    <col min="4615" max="4615" width="9.140625" style="137"/>
    <col min="4616" max="4618" width="0" style="137" hidden="1" customWidth="1"/>
    <col min="4619" max="4864" width="9.140625" style="137"/>
    <col min="4865" max="4865" width="0" style="137" hidden="1" customWidth="1"/>
    <col min="4866" max="4866" width="24.140625" style="137" customWidth="1"/>
    <col min="4867" max="4868" width="17.85546875" style="137" customWidth="1"/>
    <col min="4869" max="4869" width="17.5703125" style="137" customWidth="1"/>
    <col min="4870" max="4870" width="16.7109375" style="137" customWidth="1"/>
    <col min="4871" max="4871" width="9.140625" style="137"/>
    <col min="4872" max="4874" width="0" style="137" hidden="1" customWidth="1"/>
    <col min="4875" max="5120" width="9.140625" style="137"/>
    <col min="5121" max="5121" width="0" style="137" hidden="1" customWidth="1"/>
    <col min="5122" max="5122" width="24.140625" style="137" customWidth="1"/>
    <col min="5123" max="5124" width="17.85546875" style="137" customWidth="1"/>
    <col min="5125" max="5125" width="17.5703125" style="137" customWidth="1"/>
    <col min="5126" max="5126" width="16.7109375" style="137" customWidth="1"/>
    <col min="5127" max="5127" width="9.140625" style="137"/>
    <col min="5128" max="5130" width="0" style="137" hidden="1" customWidth="1"/>
    <col min="5131" max="5376" width="9.140625" style="137"/>
    <col min="5377" max="5377" width="0" style="137" hidden="1" customWidth="1"/>
    <col min="5378" max="5378" width="24.140625" style="137" customWidth="1"/>
    <col min="5379" max="5380" width="17.85546875" style="137" customWidth="1"/>
    <col min="5381" max="5381" width="17.5703125" style="137" customWidth="1"/>
    <col min="5382" max="5382" width="16.7109375" style="137" customWidth="1"/>
    <col min="5383" max="5383" width="9.140625" style="137"/>
    <col min="5384" max="5386" width="0" style="137" hidden="1" customWidth="1"/>
    <col min="5387" max="5632" width="9.140625" style="137"/>
    <col min="5633" max="5633" width="0" style="137" hidden="1" customWidth="1"/>
    <col min="5634" max="5634" width="24.140625" style="137" customWidth="1"/>
    <col min="5635" max="5636" width="17.85546875" style="137" customWidth="1"/>
    <col min="5637" max="5637" width="17.5703125" style="137" customWidth="1"/>
    <col min="5638" max="5638" width="16.7109375" style="137" customWidth="1"/>
    <col min="5639" max="5639" width="9.140625" style="137"/>
    <col min="5640" max="5642" width="0" style="137" hidden="1" customWidth="1"/>
    <col min="5643" max="5888" width="9.140625" style="137"/>
    <col min="5889" max="5889" width="0" style="137" hidden="1" customWidth="1"/>
    <col min="5890" max="5890" width="24.140625" style="137" customWidth="1"/>
    <col min="5891" max="5892" width="17.85546875" style="137" customWidth="1"/>
    <col min="5893" max="5893" width="17.5703125" style="137" customWidth="1"/>
    <col min="5894" max="5894" width="16.7109375" style="137" customWidth="1"/>
    <col min="5895" max="5895" width="9.140625" style="137"/>
    <col min="5896" max="5898" width="0" style="137" hidden="1" customWidth="1"/>
    <col min="5899" max="6144" width="9.140625" style="137"/>
    <col min="6145" max="6145" width="0" style="137" hidden="1" customWidth="1"/>
    <col min="6146" max="6146" width="24.140625" style="137" customWidth="1"/>
    <col min="6147" max="6148" width="17.85546875" style="137" customWidth="1"/>
    <col min="6149" max="6149" width="17.5703125" style="137" customWidth="1"/>
    <col min="6150" max="6150" width="16.7109375" style="137" customWidth="1"/>
    <col min="6151" max="6151" width="9.140625" style="137"/>
    <col min="6152" max="6154" width="0" style="137" hidden="1" customWidth="1"/>
    <col min="6155" max="6400" width="9.140625" style="137"/>
    <col min="6401" max="6401" width="0" style="137" hidden="1" customWidth="1"/>
    <col min="6402" max="6402" width="24.140625" style="137" customWidth="1"/>
    <col min="6403" max="6404" width="17.85546875" style="137" customWidth="1"/>
    <col min="6405" max="6405" width="17.5703125" style="137" customWidth="1"/>
    <col min="6406" max="6406" width="16.7109375" style="137" customWidth="1"/>
    <col min="6407" max="6407" width="9.140625" style="137"/>
    <col min="6408" max="6410" width="0" style="137" hidden="1" customWidth="1"/>
    <col min="6411" max="6656" width="9.140625" style="137"/>
    <col min="6657" max="6657" width="0" style="137" hidden="1" customWidth="1"/>
    <col min="6658" max="6658" width="24.140625" style="137" customWidth="1"/>
    <col min="6659" max="6660" width="17.85546875" style="137" customWidth="1"/>
    <col min="6661" max="6661" width="17.5703125" style="137" customWidth="1"/>
    <col min="6662" max="6662" width="16.7109375" style="137" customWidth="1"/>
    <col min="6663" max="6663" width="9.140625" style="137"/>
    <col min="6664" max="6666" width="0" style="137" hidden="1" customWidth="1"/>
    <col min="6667" max="6912" width="9.140625" style="137"/>
    <col min="6913" max="6913" width="0" style="137" hidden="1" customWidth="1"/>
    <col min="6914" max="6914" width="24.140625" style="137" customWidth="1"/>
    <col min="6915" max="6916" width="17.85546875" style="137" customWidth="1"/>
    <col min="6917" max="6917" width="17.5703125" style="137" customWidth="1"/>
    <col min="6918" max="6918" width="16.7109375" style="137" customWidth="1"/>
    <col min="6919" max="6919" width="9.140625" style="137"/>
    <col min="6920" max="6922" width="0" style="137" hidden="1" customWidth="1"/>
    <col min="6923" max="7168" width="9.140625" style="137"/>
    <col min="7169" max="7169" width="0" style="137" hidden="1" customWidth="1"/>
    <col min="7170" max="7170" width="24.140625" style="137" customWidth="1"/>
    <col min="7171" max="7172" width="17.85546875" style="137" customWidth="1"/>
    <col min="7173" max="7173" width="17.5703125" style="137" customWidth="1"/>
    <col min="7174" max="7174" width="16.7109375" style="137" customWidth="1"/>
    <col min="7175" max="7175" width="9.140625" style="137"/>
    <col min="7176" max="7178" width="0" style="137" hidden="1" customWidth="1"/>
    <col min="7179" max="7424" width="9.140625" style="137"/>
    <col min="7425" max="7425" width="0" style="137" hidden="1" customWidth="1"/>
    <col min="7426" max="7426" width="24.140625" style="137" customWidth="1"/>
    <col min="7427" max="7428" width="17.85546875" style="137" customWidth="1"/>
    <col min="7429" max="7429" width="17.5703125" style="137" customWidth="1"/>
    <col min="7430" max="7430" width="16.7109375" style="137" customWidth="1"/>
    <col min="7431" max="7431" width="9.140625" style="137"/>
    <col min="7432" max="7434" width="0" style="137" hidden="1" customWidth="1"/>
    <col min="7435" max="7680" width="9.140625" style="137"/>
    <col min="7681" max="7681" width="0" style="137" hidden="1" customWidth="1"/>
    <col min="7682" max="7682" width="24.140625" style="137" customWidth="1"/>
    <col min="7683" max="7684" width="17.85546875" style="137" customWidth="1"/>
    <col min="7685" max="7685" width="17.5703125" style="137" customWidth="1"/>
    <col min="7686" max="7686" width="16.7109375" style="137" customWidth="1"/>
    <col min="7687" max="7687" width="9.140625" style="137"/>
    <col min="7688" max="7690" width="0" style="137" hidden="1" customWidth="1"/>
    <col min="7691" max="7936" width="9.140625" style="137"/>
    <col min="7937" max="7937" width="0" style="137" hidden="1" customWidth="1"/>
    <col min="7938" max="7938" width="24.140625" style="137" customWidth="1"/>
    <col min="7939" max="7940" width="17.85546875" style="137" customWidth="1"/>
    <col min="7941" max="7941" width="17.5703125" style="137" customWidth="1"/>
    <col min="7942" max="7942" width="16.7109375" style="137" customWidth="1"/>
    <col min="7943" max="7943" width="9.140625" style="137"/>
    <col min="7944" max="7946" width="0" style="137" hidden="1" customWidth="1"/>
    <col min="7947" max="8192" width="9.140625" style="137"/>
    <col min="8193" max="8193" width="0" style="137" hidden="1" customWidth="1"/>
    <col min="8194" max="8194" width="24.140625" style="137" customWidth="1"/>
    <col min="8195" max="8196" width="17.85546875" style="137" customWidth="1"/>
    <col min="8197" max="8197" width="17.5703125" style="137" customWidth="1"/>
    <col min="8198" max="8198" width="16.7109375" style="137" customWidth="1"/>
    <col min="8199" max="8199" width="9.140625" style="137"/>
    <col min="8200" max="8202" width="0" style="137" hidden="1" customWidth="1"/>
    <col min="8203" max="8448" width="9.140625" style="137"/>
    <col min="8449" max="8449" width="0" style="137" hidden="1" customWidth="1"/>
    <col min="8450" max="8450" width="24.140625" style="137" customWidth="1"/>
    <col min="8451" max="8452" width="17.85546875" style="137" customWidth="1"/>
    <col min="8453" max="8453" width="17.5703125" style="137" customWidth="1"/>
    <col min="8454" max="8454" width="16.7109375" style="137" customWidth="1"/>
    <col min="8455" max="8455" width="9.140625" style="137"/>
    <col min="8456" max="8458" width="0" style="137" hidden="1" customWidth="1"/>
    <col min="8459" max="8704" width="9.140625" style="137"/>
    <col min="8705" max="8705" width="0" style="137" hidden="1" customWidth="1"/>
    <col min="8706" max="8706" width="24.140625" style="137" customWidth="1"/>
    <col min="8707" max="8708" width="17.85546875" style="137" customWidth="1"/>
    <col min="8709" max="8709" width="17.5703125" style="137" customWidth="1"/>
    <col min="8710" max="8710" width="16.7109375" style="137" customWidth="1"/>
    <col min="8711" max="8711" width="9.140625" style="137"/>
    <col min="8712" max="8714" width="0" style="137" hidden="1" customWidth="1"/>
    <col min="8715" max="8960" width="9.140625" style="137"/>
    <col min="8961" max="8961" width="0" style="137" hidden="1" customWidth="1"/>
    <col min="8962" max="8962" width="24.140625" style="137" customWidth="1"/>
    <col min="8963" max="8964" width="17.85546875" style="137" customWidth="1"/>
    <col min="8965" max="8965" width="17.5703125" style="137" customWidth="1"/>
    <col min="8966" max="8966" width="16.7109375" style="137" customWidth="1"/>
    <col min="8967" max="8967" width="9.140625" style="137"/>
    <col min="8968" max="8970" width="0" style="137" hidden="1" customWidth="1"/>
    <col min="8971" max="9216" width="9.140625" style="137"/>
    <col min="9217" max="9217" width="0" style="137" hidden="1" customWidth="1"/>
    <col min="9218" max="9218" width="24.140625" style="137" customWidth="1"/>
    <col min="9219" max="9220" width="17.85546875" style="137" customWidth="1"/>
    <col min="9221" max="9221" width="17.5703125" style="137" customWidth="1"/>
    <col min="9222" max="9222" width="16.7109375" style="137" customWidth="1"/>
    <col min="9223" max="9223" width="9.140625" style="137"/>
    <col min="9224" max="9226" width="0" style="137" hidden="1" customWidth="1"/>
    <col min="9227" max="9472" width="9.140625" style="137"/>
    <col min="9473" max="9473" width="0" style="137" hidden="1" customWidth="1"/>
    <col min="9474" max="9474" width="24.140625" style="137" customWidth="1"/>
    <col min="9475" max="9476" width="17.85546875" style="137" customWidth="1"/>
    <col min="9477" max="9477" width="17.5703125" style="137" customWidth="1"/>
    <col min="9478" max="9478" width="16.7109375" style="137" customWidth="1"/>
    <col min="9479" max="9479" width="9.140625" style="137"/>
    <col min="9480" max="9482" width="0" style="137" hidden="1" customWidth="1"/>
    <col min="9483" max="9728" width="9.140625" style="137"/>
    <col min="9729" max="9729" width="0" style="137" hidden="1" customWidth="1"/>
    <col min="9730" max="9730" width="24.140625" style="137" customWidth="1"/>
    <col min="9731" max="9732" width="17.85546875" style="137" customWidth="1"/>
    <col min="9733" max="9733" width="17.5703125" style="137" customWidth="1"/>
    <col min="9734" max="9734" width="16.7109375" style="137" customWidth="1"/>
    <col min="9735" max="9735" width="9.140625" style="137"/>
    <col min="9736" max="9738" width="0" style="137" hidden="1" customWidth="1"/>
    <col min="9739" max="9984" width="9.140625" style="137"/>
    <col min="9985" max="9985" width="0" style="137" hidden="1" customWidth="1"/>
    <col min="9986" max="9986" width="24.140625" style="137" customWidth="1"/>
    <col min="9987" max="9988" width="17.85546875" style="137" customWidth="1"/>
    <col min="9989" max="9989" width="17.5703125" style="137" customWidth="1"/>
    <col min="9990" max="9990" width="16.7109375" style="137" customWidth="1"/>
    <col min="9991" max="9991" width="9.140625" style="137"/>
    <col min="9992" max="9994" width="0" style="137" hidden="1" customWidth="1"/>
    <col min="9995" max="10240" width="9.140625" style="137"/>
    <col min="10241" max="10241" width="0" style="137" hidden="1" customWidth="1"/>
    <col min="10242" max="10242" width="24.140625" style="137" customWidth="1"/>
    <col min="10243" max="10244" width="17.85546875" style="137" customWidth="1"/>
    <col min="10245" max="10245" width="17.5703125" style="137" customWidth="1"/>
    <col min="10246" max="10246" width="16.7109375" style="137" customWidth="1"/>
    <col min="10247" max="10247" width="9.140625" style="137"/>
    <col min="10248" max="10250" width="0" style="137" hidden="1" customWidth="1"/>
    <col min="10251" max="10496" width="9.140625" style="137"/>
    <col min="10497" max="10497" width="0" style="137" hidden="1" customWidth="1"/>
    <col min="10498" max="10498" width="24.140625" style="137" customWidth="1"/>
    <col min="10499" max="10500" width="17.85546875" style="137" customWidth="1"/>
    <col min="10501" max="10501" width="17.5703125" style="137" customWidth="1"/>
    <col min="10502" max="10502" width="16.7109375" style="137" customWidth="1"/>
    <col min="10503" max="10503" width="9.140625" style="137"/>
    <col min="10504" max="10506" width="0" style="137" hidden="1" customWidth="1"/>
    <col min="10507" max="10752" width="9.140625" style="137"/>
    <col min="10753" max="10753" width="0" style="137" hidden="1" customWidth="1"/>
    <col min="10754" max="10754" width="24.140625" style="137" customWidth="1"/>
    <col min="10755" max="10756" width="17.85546875" style="137" customWidth="1"/>
    <col min="10757" max="10757" width="17.5703125" style="137" customWidth="1"/>
    <col min="10758" max="10758" width="16.7109375" style="137" customWidth="1"/>
    <col min="10759" max="10759" width="9.140625" style="137"/>
    <col min="10760" max="10762" width="0" style="137" hidden="1" customWidth="1"/>
    <col min="10763" max="11008" width="9.140625" style="137"/>
    <col min="11009" max="11009" width="0" style="137" hidden="1" customWidth="1"/>
    <col min="11010" max="11010" width="24.140625" style="137" customWidth="1"/>
    <col min="11011" max="11012" width="17.85546875" style="137" customWidth="1"/>
    <col min="11013" max="11013" width="17.5703125" style="137" customWidth="1"/>
    <col min="11014" max="11014" width="16.7109375" style="137" customWidth="1"/>
    <col min="11015" max="11015" width="9.140625" style="137"/>
    <col min="11016" max="11018" width="0" style="137" hidden="1" customWidth="1"/>
    <col min="11019" max="11264" width="9.140625" style="137"/>
    <col min="11265" max="11265" width="0" style="137" hidden="1" customWidth="1"/>
    <col min="11266" max="11266" width="24.140625" style="137" customWidth="1"/>
    <col min="11267" max="11268" width="17.85546875" style="137" customWidth="1"/>
    <col min="11269" max="11269" width="17.5703125" style="137" customWidth="1"/>
    <col min="11270" max="11270" width="16.7109375" style="137" customWidth="1"/>
    <col min="11271" max="11271" width="9.140625" style="137"/>
    <col min="11272" max="11274" width="0" style="137" hidden="1" customWidth="1"/>
    <col min="11275" max="11520" width="9.140625" style="137"/>
    <col min="11521" max="11521" width="0" style="137" hidden="1" customWidth="1"/>
    <col min="11522" max="11522" width="24.140625" style="137" customWidth="1"/>
    <col min="11523" max="11524" width="17.85546875" style="137" customWidth="1"/>
    <col min="11525" max="11525" width="17.5703125" style="137" customWidth="1"/>
    <col min="11526" max="11526" width="16.7109375" style="137" customWidth="1"/>
    <col min="11527" max="11527" width="9.140625" style="137"/>
    <col min="11528" max="11530" width="0" style="137" hidden="1" customWidth="1"/>
    <col min="11531" max="11776" width="9.140625" style="137"/>
    <col min="11777" max="11777" width="0" style="137" hidden="1" customWidth="1"/>
    <col min="11778" max="11778" width="24.140625" style="137" customWidth="1"/>
    <col min="11779" max="11780" width="17.85546875" style="137" customWidth="1"/>
    <col min="11781" max="11781" width="17.5703125" style="137" customWidth="1"/>
    <col min="11782" max="11782" width="16.7109375" style="137" customWidth="1"/>
    <col min="11783" max="11783" width="9.140625" style="137"/>
    <col min="11784" max="11786" width="0" style="137" hidden="1" customWidth="1"/>
    <col min="11787" max="12032" width="9.140625" style="137"/>
    <col min="12033" max="12033" width="0" style="137" hidden="1" customWidth="1"/>
    <col min="12034" max="12034" width="24.140625" style="137" customWidth="1"/>
    <col min="12035" max="12036" width="17.85546875" style="137" customWidth="1"/>
    <col min="12037" max="12037" width="17.5703125" style="137" customWidth="1"/>
    <col min="12038" max="12038" width="16.7109375" style="137" customWidth="1"/>
    <col min="12039" max="12039" width="9.140625" style="137"/>
    <col min="12040" max="12042" width="0" style="137" hidden="1" customWidth="1"/>
    <col min="12043" max="12288" width="9.140625" style="137"/>
    <col min="12289" max="12289" width="0" style="137" hidden="1" customWidth="1"/>
    <col min="12290" max="12290" width="24.140625" style="137" customWidth="1"/>
    <col min="12291" max="12292" width="17.85546875" style="137" customWidth="1"/>
    <col min="12293" max="12293" width="17.5703125" style="137" customWidth="1"/>
    <col min="12294" max="12294" width="16.7109375" style="137" customWidth="1"/>
    <col min="12295" max="12295" width="9.140625" style="137"/>
    <col min="12296" max="12298" width="0" style="137" hidden="1" customWidth="1"/>
    <col min="12299" max="12544" width="9.140625" style="137"/>
    <col min="12545" max="12545" width="0" style="137" hidden="1" customWidth="1"/>
    <col min="12546" max="12546" width="24.140625" style="137" customWidth="1"/>
    <col min="12547" max="12548" width="17.85546875" style="137" customWidth="1"/>
    <col min="12549" max="12549" width="17.5703125" style="137" customWidth="1"/>
    <col min="12550" max="12550" width="16.7109375" style="137" customWidth="1"/>
    <col min="12551" max="12551" width="9.140625" style="137"/>
    <col min="12552" max="12554" width="0" style="137" hidden="1" customWidth="1"/>
    <col min="12555" max="12800" width="9.140625" style="137"/>
    <col min="12801" max="12801" width="0" style="137" hidden="1" customWidth="1"/>
    <col min="12802" max="12802" width="24.140625" style="137" customWidth="1"/>
    <col min="12803" max="12804" width="17.85546875" style="137" customWidth="1"/>
    <col min="12805" max="12805" width="17.5703125" style="137" customWidth="1"/>
    <col min="12806" max="12806" width="16.7109375" style="137" customWidth="1"/>
    <col min="12807" max="12807" width="9.140625" style="137"/>
    <col min="12808" max="12810" width="0" style="137" hidden="1" customWidth="1"/>
    <col min="12811" max="13056" width="9.140625" style="137"/>
    <col min="13057" max="13057" width="0" style="137" hidden="1" customWidth="1"/>
    <col min="13058" max="13058" width="24.140625" style="137" customWidth="1"/>
    <col min="13059" max="13060" width="17.85546875" style="137" customWidth="1"/>
    <col min="13061" max="13061" width="17.5703125" style="137" customWidth="1"/>
    <col min="13062" max="13062" width="16.7109375" style="137" customWidth="1"/>
    <col min="13063" max="13063" width="9.140625" style="137"/>
    <col min="13064" max="13066" width="0" style="137" hidden="1" customWidth="1"/>
    <col min="13067" max="13312" width="9.140625" style="137"/>
    <col min="13313" max="13313" width="0" style="137" hidden="1" customWidth="1"/>
    <col min="13314" max="13314" width="24.140625" style="137" customWidth="1"/>
    <col min="13315" max="13316" width="17.85546875" style="137" customWidth="1"/>
    <col min="13317" max="13317" width="17.5703125" style="137" customWidth="1"/>
    <col min="13318" max="13318" width="16.7109375" style="137" customWidth="1"/>
    <col min="13319" max="13319" width="9.140625" style="137"/>
    <col min="13320" max="13322" width="0" style="137" hidden="1" customWidth="1"/>
    <col min="13323" max="13568" width="9.140625" style="137"/>
    <col min="13569" max="13569" width="0" style="137" hidden="1" customWidth="1"/>
    <col min="13570" max="13570" width="24.140625" style="137" customWidth="1"/>
    <col min="13571" max="13572" width="17.85546875" style="137" customWidth="1"/>
    <col min="13573" max="13573" width="17.5703125" style="137" customWidth="1"/>
    <col min="13574" max="13574" width="16.7109375" style="137" customWidth="1"/>
    <col min="13575" max="13575" width="9.140625" style="137"/>
    <col min="13576" max="13578" width="0" style="137" hidden="1" customWidth="1"/>
    <col min="13579" max="13824" width="9.140625" style="137"/>
    <col min="13825" max="13825" width="0" style="137" hidden="1" customWidth="1"/>
    <col min="13826" max="13826" width="24.140625" style="137" customWidth="1"/>
    <col min="13827" max="13828" width="17.85546875" style="137" customWidth="1"/>
    <col min="13829" max="13829" width="17.5703125" style="137" customWidth="1"/>
    <col min="13830" max="13830" width="16.7109375" style="137" customWidth="1"/>
    <col min="13831" max="13831" width="9.140625" style="137"/>
    <col min="13832" max="13834" width="0" style="137" hidden="1" customWidth="1"/>
    <col min="13835" max="14080" width="9.140625" style="137"/>
    <col min="14081" max="14081" width="0" style="137" hidden="1" customWidth="1"/>
    <col min="14082" max="14082" width="24.140625" style="137" customWidth="1"/>
    <col min="14083" max="14084" width="17.85546875" style="137" customWidth="1"/>
    <col min="14085" max="14085" width="17.5703125" style="137" customWidth="1"/>
    <col min="14086" max="14086" width="16.7109375" style="137" customWidth="1"/>
    <col min="14087" max="14087" width="9.140625" style="137"/>
    <col min="14088" max="14090" width="0" style="137" hidden="1" customWidth="1"/>
    <col min="14091" max="14336" width="9.140625" style="137"/>
    <col min="14337" max="14337" width="0" style="137" hidden="1" customWidth="1"/>
    <col min="14338" max="14338" width="24.140625" style="137" customWidth="1"/>
    <col min="14339" max="14340" width="17.85546875" style="137" customWidth="1"/>
    <col min="14341" max="14341" width="17.5703125" style="137" customWidth="1"/>
    <col min="14342" max="14342" width="16.7109375" style="137" customWidth="1"/>
    <col min="14343" max="14343" width="9.140625" style="137"/>
    <col min="14344" max="14346" width="0" style="137" hidden="1" customWidth="1"/>
    <col min="14347" max="14592" width="9.140625" style="137"/>
    <col min="14593" max="14593" width="0" style="137" hidden="1" customWidth="1"/>
    <col min="14594" max="14594" width="24.140625" style="137" customWidth="1"/>
    <col min="14595" max="14596" width="17.85546875" style="137" customWidth="1"/>
    <col min="14597" max="14597" width="17.5703125" style="137" customWidth="1"/>
    <col min="14598" max="14598" width="16.7109375" style="137" customWidth="1"/>
    <col min="14599" max="14599" width="9.140625" style="137"/>
    <col min="14600" max="14602" width="0" style="137" hidden="1" customWidth="1"/>
    <col min="14603" max="14848" width="9.140625" style="137"/>
    <col min="14849" max="14849" width="0" style="137" hidden="1" customWidth="1"/>
    <col min="14850" max="14850" width="24.140625" style="137" customWidth="1"/>
    <col min="14851" max="14852" width="17.85546875" style="137" customWidth="1"/>
    <col min="14853" max="14853" width="17.5703125" style="137" customWidth="1"/>
    <col min="14854" max="14854" width="16.7109375" style="137" customWidth="1"/>
    <col min="14855" max="14855" width="9.140625" style="137"/>
    <col min="14856" max="14858" width="0" style="137" hidden="1" customWidth="1"/>
    <col min="14859" max="15104" width="9.140625" style="137"/>
    <col min="15105" max="15105" width="0" style="137" hidden="1" customWidth="1"/>
    <col min="15106" max="15106" width="24.140625" style="137" customWidth="1"/>
    <col min="15107" max="15108" width="17.85546875" style="137" customWidth="1"/>
    <col min="15109" max="15109" width="17.5703125" style="137" customWidth="1"/>
    <col min="15110" max="15110" width="16.7109375" style="137" customWidth="1"/>
    <col min="15111" max="15111" width="9.140625" style="137"/>
    <col min="15112" max="15114" width="0" style="137" hidden="1" customWidth="1"/>
    <col min="15115" max="15360" width="9.140625" style="137"/>
    <col min="15361" max="15361" width="0" style="137" hidden="1" customWidth="1"/>
    <col min="15362" max="15362" width="24.140625" style="137" customWidth="1"/>
    <col min="15363" max="15364" width="17.85546875" style="137" customWidth="1"/>
    <col min="15365" max="15365" width="17.5703125" style="137" customWidth="1"/>
    <col min="15366" max="15366" width="16.7109375" style="137" customWidth="1"/>
    <col min="15367" max="15367" width="9.140625" style="137"/>
    <col min="15368" max="15370" width="0" style="137" hidden="1" customWidth="1"/>
    <col min="15371" max="15616" width="9.140625" style="137"/>
    <col min="15617" max="15617" width="0" style="137" hidden="1" customWidth="1"/>
    <col min="15618" max="15618" width="24.140625" style="137" customWidth="1"/>
    <col min="15619" max="15620" width="17.85546875" style="137" customWidth="1"/>
    <col min="15621" max="15621" width="17.5703125" style="137" customWidth="1"/>
    <col min="15622" max="15622" width="16.7109375" style="137" customWidth="1"/>
    <col min="15623" max="15623" width="9.140625" style="137"/>
    <col min="15624" max="15626" width="0" style="137" hidden="1" customWidth="1"/>
    <col min="15627" max="15872" width="9.140625" style="137"/>
    <col min="15873" max="15873" width="0" style="137" hidden="1" customWidth="1"/>
    <col min="15874" max="15874" width="24.140625" style="137" customWidth="1"/>
    <col min="15875" max="15876" width="17.85546875" style="137" customWidth="1"/>
    <col min="15877" max="15877" width="17.5703125" style="137" customWidth="1"/>
    <col min="15878" max="15878" width="16.7109375" style="137" customWidth="1"/>
    <col min="15879" max="15879" width="9.140625" style="137"/>
    <col min="15880" max="15882" width="0" style="137" hidden="1" customWidth="1"/>
    <col min="15883" max="16128" width="9.140625" style="137"/>
    <col min="16129" max="16129" width="0" style="137" hidden="1" customWidth="1"/>
    <col min="16130" max="16130" width="24.140625" style="137" customWidth="1"/>
    <col min="16131" max="16132" width="17.85546875" style="137" customWidth="1"/>
    <col min="16133" max="16133" width="17.5703125" style="137" customWidth="1"/>
    <col min="16134" max="16134" width="16.7109375" style="137" customWidth="1"/>
    <col min="16135" max="16135" width="9.140625" style="137"/>
    <col min="16136" max="16138" width="0" style="137" hidden="1" customWidth="1"/>
    <col min="16139" max="16384" width="9.140625" style="137"/>
  </cols>
  <sheetData>
    <row r="1" spans="1:10" s="110" customFormat="1" ht="10.5" customHeight="1" x14ac:dyDescent="0.2">
      <c r="F1" s="111"/>
    </row>
    <row r="2" spans="1:10" s="112" customFormat="1" ht="51" customHeight="1" x14ac:dyDescent="0.2">
      <c r="A2" s="260" t="s">
        <v>55</v>
      </c>
      <c r="B2" s="260"/>
      <c r="C2" s="260"/>
      <c r="D2" s="260"/>
      <c r="E2" s="260"/>
      <c r="F2" s="260"/>
    </row>
    <row r="3" spans="1:10" s="112" customFormat="1" ht="20.25" customHeight="1" x14ac:dyDescent="0.2">
      <c r="A3" s="113"/>
      <c r="B3" s="113"/>
      <c r="C3" s="113"/>
      <c r="D3" s="113"/>
      <c r="E3" s="113"/>
      <c r="F3" s="113"/>
    </row>
    <row r="4" spans="1:10" s="112" customFormat="1" ht="16.5" customHeight="1" x14ac:dyDescent="0.2">
      <c r="A4" s="113"/>
      <c r="B4" s="113"/>
      <c r="C4" s="113"/>
      <c r="D4" s="113"/>
      <c r="E4" s="113"/>
      <c r="F4" s="114" t="s">
        <v>56</v>
      </c>
    </row>
    <row r="5" spans="1:10" s="112" customFormat="1" ht="24.75" customHeight="1" x14ac:dyDescent="0.2">
      <c r="A5" s="113"/>
      <c r="B5" s="261" t="s">
        <v>57</v>
      </c>
      <c r="C5" s="263" t="s">
        <v>58</v>
      </c>
      <c r="D5" s="263" t="s">
        <v>59</v>
      </c>
      <c r="E5" s="263" t="s">
        <v>60</v>
      </c>
      <c r="F5" s="263"/>
    </row>
    <row r="6" spans="1:10" s="112" customFormat="1" ht="54.75" customHeight="1" x14ac:dyDescent="0.2">
      <c r="A6" s="115"/>
      <c r="B6" s="262"/>
      <c r="C6" s="263"/>
      <c r="D6" s="263"/>
      <c r="E6" s="116" t="s">
        <v>19</v>
      </c>
      <c r="F6" s="117" t="s">
        <v>61</v>
      </c>
    </row>
    <row r="7" spans="1:10" s="118" customFormat="1" ht="19.5" customHeight="1" x14ac:dyDescent="0.2">
      <c r="B7" s="119" t="s">
        <v>20</v>
      </c>
      <c r="C7" s="120">
        <v>1</v>
      </c>
      <c r="D7" s="121">
        <v>2</v>
      </c>
      <c r="E7" s="120">
        <v>3</v>
      </c>
      <c r="F7" s="121">
        <v>4</v>
      </c>
    </row>
    <row r="8" spans="1:10" s="122" customFormat="1" ht="27.75" customHeight="1" x14ac:dyDescent="0.2">
      <c r="B8" s="123" t="s">
        <v>62</v>
      </c>
      <c r="C8" s="124">
        <f>SUM(C9:C29)</f>
        <v>834</v>
      </c>
      <c r="D8" s="124">
        <f>SUM(D9:D29)</f>
        <v>376</v>
      </c>
      <c r="E8" s="125">
        <f>ROUND(D8/C8*100,1)</f>
        <v>45.1</v>
      </c>
      <c r="F8" s="124">
        <f t="shared" ref="F8:F29" si="0">D8-C8</f>
        <v>-458</v>
      </c>
      <c r="I8" s="126"/>
      <c r="J8" s="126"/>
    </row>
    <row r="9" spans="1:10" s="127" customFormat="1" ht="23.25" customHeight="1" x14ac:dyDescent="0.25">
      <c r="B9" s="128" t="s">
        <v>63</v>
      </c>
      <c r="C9" s="129">
        <v>166</v>
      </c>
      <c r="D9" s="129">
        <v>139</v>
      </c>
      <c r="E9" s="130">
        <f>ROUND(D9/C9*100,1)</f>
        <v>83.7</v>
      </c>
      <c r="F9" s="129">
        <f t="shared" si="0"/>
        <v>-27</v>
      </c>
      <c r="H9" s="131">
        <f>ROUND(D9/$D$8*100,1)</f>
        <v>37</v>
      </c>
      <c r="I9" s="132">
        <f>ROUND(C9/1000,1)</f>
        <v>0.2</v>
      </c>
      <c r="J9" s="132">
        <f>ROUND(D9/1000,1)</f>
        <v>0.1</v>
      </c>
    </row>
    <row r="10" spans="1:10" s="127" customFormat="1" ht="23.25" customHeight="1" x14ac:dyDescent="0.25">
      <c r="B10" s="133" t="s">
        <v>64</v>
      </c>
      <c r="C10" s="129">
        <v>44</v>
      </c>
      <c r="D10" s="129">
        <v>42</v>
      </c>
      <c r="E10" s="130">
        <f>ROUND(D10/C10*100,1)</f>
        <v>95.5</v>
      </c>
      <c r="F10" s="129">
        <f t="shared" si="0"/>
        <v>-2</v>
      </c>
      <c r="H10" s="131">
        <f t="shared" ref="H10:H29" si="1">ROUND(D10/$D$8*100,1)</f>
        <v>11.2</v>
      </c>
      <c r="I10" s="132">
        <f t="shared" ref="I10:J29" si="2">ROUND(C10/1000,1)</f>
        <v>0</v>
      </c>
      <c r="J10" s="132">
        <f t="shared" si="2"/>
        <v>0</v>
      </c>
    </row>
    <row r="11" spans="1:10" s="127" customFormat="1" ht="23.25" customHeight="1" x14ac:dyDescent="0.25">
      <c r="B11" s="133" t="s">
        <v>65</v>
      </c>
      <c r="C11" s="129">
        <v>8</v>
      </c>
      <c r="D11" s="129">
        <v>1</v>
      </c>
      <c r="E11" s="130">
        <f t="shared" ref="E11:E27" si="3">ROUND(D11/C11*100,1)</f>
        <v>12.5</v>
      </c>
      <c r="F11" s="129">
        <f t="shared" si="0"/>
        <v>-7</v>
      </c>
      <c r="H11" s="134">
        <f t="shared" si="1"/>
        <v>0.3</v>
      </c>
      <c r="I11" s="132">
        <f t="shared" si="2"/>
        <v>0</v>
      </c>
      <c r="J11" s="132">
        <f t="shared" si="2"/>
        <v>0</v>
      </c>
    </row>
    <row r="12" spans="1:10" s="127" customFormat="1" ht="23.25" customHeight="1" x14ac:dyDescent="0.25">
      <c r="B12" s="133" t="s">
        <v>66</v>
      </c>
      <c r="C12" s="129">
        <v>66</v>
      </c>
      <c r="D12" s="129">
        <v>0</v>
      </c>
      <c r="E12" s="130">
        <f t="shared" si="3"/>
        <v>0</v>
      </c>
      <c r="F12" s="129">
        <f t="shared" si="0"/>
        <v>-66</v>
      </c>
      <c r="H12" s="131">
        <f t="shared" si="1"/>
        <v>0</v>
      </c>
      <c r="I12" s="132">
        <f t="shared" si="2"/>
        <v>0.1</v>
      </c>
      <c r="J12" s="132">
        <f t="shared" si="2"/>
        <v>0</v>
      </c>
    </row>
    <row r="13" spans="1:10" s="127" customFormat="1" ht="23.25" customHeight="1" x14ac:dyDescent="0.25">
      <c r="B13" s="133" t="s">
        <v>67</v>
      </c>
      <c r="C13" s="129">
        <v>59</v>
      </c>
      <c r="D13" s="129">
        <v>0</v>
      </c>
      <c r="E13" s="130">
        <f t="shared" si="3"/>
        <v>0</v>
      </c>
      <c r="F13" s="129">
        <f t="shared" si="0"/>
        <v>-59</v>
      </c>
      <c r="H13" s="134">
        <f t="shared" si="1"/>
        <v>0</v>
      </c>
      <c r="I13" s="132">
        <f t="shared" si="2"/>
        <v>0.1</v>
      </c>
      <c r="J13" s="132">
        <f t="shared" si="2"/>
        <v>0</v>
      </c>
    </row>
    <row r="14" spans="1:10" s="127" customFormat="1" ht="23.25" customHeight="1" x14ac:dyDescent="0.25">
      <c r="B14" s="133" t="s">
        <v>68</v>
      </c>
      <c r="C14" s="129">
        <v>175</v>
      </c>
      <c r="D14" s="129">
        <v>0</v>
      </c>
      <c r="E14" s="130">
        <f t="shared" si="3"/>
        <v>0</v>
      </c>
      <c r="F14" s="129">
        <f t="shared" si="0"/>
        <v>-175</v>
      </c>
      <c r="H14" s="131">
        <f t="shared" si="1"/>
        <v>0</v>
      </c>
      <c r="I14" s="132">
        <f t="shared" si="2"/>
        <v>0.2</v>
      </c>
      <c r="J14" s="132">
        <f t="shared" si="2"/>
        <v>0</v>
      </c>
    </row>
    <row r="15" spans="1:10" s="127" customFormat="1" ht="23.25" customHeight="1" x14ac:dyDescent="0.25">
      <c r="B15" s="133" t="s">
        <v>69</v>
      </c>
      <c r="C15" s="129">
        <v>17</v>
      </c>
      <c r="D15" s="129">
        <v>10</v>
      </c>
      <c r="E15" s="130">
        <f t="shared" si="3"/>
        <v>58.8</v>
      </c>
      <c r="F15" s="129">
        <f t="shared" si="0"/>
        <v>-7</v>
      </c>
      <c r="H15" s="131">
        <f t="shared" si="1"/>
        <v>2.7</v>
      </c>
      <c r="I15" s="132">
        <f t="shared" si="2"/>
        <v>0</v>
      </c>
      <c r="J15" s="132">
        <f t="shared" si="2"/>
        <v>0</v>
      </c>
    </row>
    <row r="16" spans="1:10" s="127" customFormat="1" ht="23.25" customHeight="1" x14ac:dyDescent="0.25">
      <c r="B16" s="133" t="s">
        <v>70</v>
      </c>
      <c r="C16" s="129">
        <v>60</v>
      </c>
      <c r="D16" s="129">
        <v>0</v>
      </c>
      <c r="E16" s="130">
        <v>0</v>
      </c>
      <c r="F16" s="129">
        <f t="shared" si="0"/>
        <v>-60</v>
      </c>
      <c r="H16" s="131">
        <f t="shared" si="1"/>
        <v>0</v>
      </c>
      <c r="I16" s="132">
        <f t="shared" si="2"/>
        <v>0.1</v>
      </c>
      <c r="J16" s="132">
        <f t="shared" si="2"/>
        <v>0</v>
      </c>
    </row>
    <row r="17" spans="2:10" s="127" customFormat="1" ht="23.25" customHeight="1" x14ac:dyDescent="0.25">
      <c r="B17" s="133" t="s">
        <v>71</v>
      </c>
      <c r="C17" s="129">
        <v>42</v>
      </c>
      <c r="D17" s="129">
        <v>0</v>
      </c>
      <c r="E17" s="130">
        <f t="shared" si="3"/>
        <v>0</v>
      </c>
      <c r="F17" s="129">
        <f t="shared" si="0"/>
        <v>-42</v>
      </c>
      <c r="H17" s="131">
        <f t="shared" si="1"/>
        <v>0</v>
      </c>
      <c r="I17" s="132">
        <f t="shared" si="2"/>
        <v>0</v>
      </c>
      <c r="J17" s="132">
        <f t="shared" si="2"/>
        <v>0</v>
      </c>
    </row>
    <row r="18" spans="2:10" s="127" customFormat="1" ht="23.25" customHeight="1" x14ac:dyDescent="0.25">
      <c r="B18" s="133" t="s">
        <v>72</v>
      </c>
      <c r="C18" s="129">
        <v>24</v>
      </c>
      <c r="D18" s="129">
        <v>1</v>
      </c>
      <c r="E18" s="130">
        <f>D18/C18*100</f>
        <v>4.1666666666666661</v>
      </c>
      <c r="F18" s="129">
        <f t="shared" si="0"/>
        <v>-23</v>
      </c>
      <c r="H18" s="131">
        <f t="shared" si="1"/>
        <v>0.3</v>
      </c>
      <c r="I18" s="132">
        <f t="shared" si="2"/>
        <v>0</v>
      </c>
      <c r="J18" s="132">
        <f t="shared" si="2"/>
        <v>0</v>
      </c>
    </row>
    <row r="19" spans="2:10" s="127" customFormat="1" ht="23.25" customHeight="1" x14ac:dyDescent="0.25">
      <c r="B19" s="133" t="s">
        <v>73</v>
      </c>
      <c r="C19" s="129">
        <v>0</v>
      </c>
      <c r="D19" s="129">
        <v>5</v>
      </c>
      <c r="E19" s="130">
        <v>0</v>
      </c>
      <c r="F19" s="129">
        <f t="shared" si="0"/>
        <v>5</v>
      </c>
      <c r="H19" s="131">
        <f t="shared" si="1"/>
        <v>1.3</v>
      </c>
      <c r="I19" s="132">
        <f t="shared" si="2"/>
        <v>0</v>
      </c>
      <c r="J19" s="132">
        <f t="shared" si="2"/>
        <v>0</v>
      </c>
    </row>
    <row r="20" spans="2:10" s="127" customFormat="1" ht="23.25" customHeight="1" x14ac:dyDescent="0.25">
      <c r="B20" s="133" t="s">
        <v>74</v>
      </c>
      <c r="C20" s="129">
        <v>47</v>
      </c>
      <c r="D20" s="129">
        <v>9</v>
      </c>
      <c r="E20" s="130">
        <f t="shared" si="3"/>
        <v>19.100000000000001</v>
      </c>
      <c r="F20" s="129">
        <f t="shared" si="0"/>
        <v>-38</v>
      </c>
      <c r="H20" s="134">
        <f t="shared" si="1"/>
        <v>2.4</v>
      </c>
      <c r="I20" s="132">
        <f t="shared" si="2"/>
        <v>0</v>
      </c>
      <c r="J20" s="132">
        <f t="shared" si="2"/>
        <v>0</v>
      </c>
    </row>
    <row r="21" spans="2:10" s="127" customFormat="1" ht="23.25" customHeight="1" x14ac:dyDescent="0.25">
      <c r="B21" s="133" t="s">
        <v>75</v>
      </c>
      <c r="C21" s="129">
        <v>0</v>
      </c>
      <c r="D21" s="129">
        <v>0</v>
      </c>
      <c r="E21" s="130">
        <v>0</v>
      </c>
      <c r="F21" s="129">
        <f t="shared" si="0"/>
        <v>0</v>
      </c>
      <c r="H21" s="134">
        <f t="shared" si="1"/>
        <v>0</v>
      </c>
      <c r="I21" s="132">
        <f t="shared" si="2"/>
        <v>0</v>
      </c>
      <c r="J21" s="132">
        <f t="shared" si="2"/>
        <v>0</v>
      </c>
    </row>
    <row r="22" spans="2:10" s="127" customFormat="1" ht="23.25" customHeight="1" x14ac:dyDescent="0.25">
      <c r="B22" s="133" t="s">
        <v>76</v>
      </c>
      <c r="C22" s="129">
        <v>27</v>
      </c>
      <c r="D22" s="129">
        <v>0</v>
      </c>
      <c r="E22" s="130">
        <f t="shared" si="3"/>
        <v>0</v>
      </c>
      <c r="F22" s="129">
        <f t="shared" si="0"/>
        <v>-27</v>
      </c>
      <c r="H22" s="134">
        <f t="shared" si="1"/>
        <v>0</v>
      </c>
      <c r="I22" s="132">
        <f t="shared" si="2"/>
        <v>0</v>
      </c>
      <c r="J22" s="132">
        <f t="shared" si="2"/>
        <v>0</v>
      </c>
    </row>
    <row r="23" spans="2:10" s="127" customFormat="1" ht="23.25" customHeight="1" x14ac:dyDescent="0.25">
      <c r="B23" s="133" t="s">
        <v>77</v>
      </c>
      <c r="C23" s="129">
        <v>9</v>
      </c>
      <c r="D23" s="129">
        <v>85</v>
      </c>
      <c r="E23" s="130" t="s">
        <v>78</v>
      </c>
      <c r="F23" s="129">
        <f t="shared" si="0"/>
        <v>76</v>
      </c>
      <c r="H23" s="131">
        <f t="shared" si="1"/>
        <v>22.6</v>
      </c>
      <c r="I23" s="132">
        <f t="shared" si="2"/>
        <v>0</v>
      </c>
      <c r="J23" s="132">
        <f t="shared" si="2"/>
        <v>0.1</v>
      </c>
    </row>
    <row r="24" spans="2:10" s="127" customFormat="1" ht="23.25" customHeight="1" x14ac:dyDescent="0.25">
      <c r="B24" s="133" t="s">
        <v>79</v>
      </c>
      <c r="C24" s="135">
        <v>33</v>
      </c>
      <c r="D24" s="135">
        <v>32</v>
      </c>
      <c r="E24" s="136">
        <f t="shared" si="3"/>
        <v>97</v>
      </c>
      <c r="F24" s="129">
        <f t="shared" si="0"/>
        <v>-1</v>
      </c>
      <c r="H24" s="131">
        <f t="shared" si="1"/>
        <v>8.5</v>
      </c>
      <c r="I24" s="132">
        <f t="shared" si="2"/>
        <v>0</v>
      </c>
      <c r="J24" s="132">
        <f t="shared" si="2"/>
        <v>0</v>
      </c>
    </row>
    <row r="25" spans="2:10" s="127" customFormat="1" ht="23.25" customHeight="1" x14ac:dyDescent="0.25">
      <c r="B25" s="133" t="s">
        <v>80</v>
      </c>
      <c r="C25" s="129">
        <v>34</v>
      </c>
      <c r="D25" s="129">
        <v>0</v>
      </c>
      <c r="E25" s="130">
        <f t="shared" si="3"/>
        <v>0</v>
      </c>
      <c r="F25" s="129">
        <f t="shared" si="0"/>
        <v>-34</v>
      </c>
      <c r="H25" s="131">
        <f t="shared" si="1"/>
        <v>0</v>
      </c>
      <c r="I25" s="132">
        <f t="shared" si="2"/>
        <v>0</v>
      </c>
      <c r="J25" s="132">
        <f t="shared" si="2"/>
        <v>0</v>
      </c>
    </row>
    <row r="26" spans="2:10" s="127" customFormat="1" ht="23.25" customHeight="1" x14ac:dyDescent="0.25">
      <c r="B26" s="133" t="s">
        <v>81</v>
      </c>
      <c r="C26" s="129">
        <v>0</v>
      </c>
      <c r="D26" s="129">
        <v>8</v>
      </c>
      <c r="E26" s="130">
        <v>0</v>
      </c>
      <c r="F26" s="129">
        <f t="shared" si="0"/>
        <v>8</v>
      </c>
      <c r="H26" s="131">
        <f t="shared" si="1"/>
        <v>2.1</v>
      </c>
      <c r="I26" s="132">
        <f t="shared" si="2"/>
        <v>0</v>
      </c>
      <c r="J26" s="132">
        <f t="shared" si="2"/>
        <v>0</v>
      </c>
    </row>
    <row r="27" spans="2:10" s="127" customFormat="1" ht="23.25" customHeight="1" x14ac:dyDescent="0.25">
      <c r="B27" s="133" t="s">
        <v>82</v>
      </c>
      <c r="C27" s="129">
        <v>23</v>
      </c>
      <c r="D27" s="129">
        <v>0</v>
      </c>
      <c r="E27" s="130">
        <f t="shared" si="3"/>
        <v>0</v>
      </c>
      <c r="F27" s="129">
        <f t="shared" si="0"/>
        <v>-23</v>
      </c>
      <c r="H27" s="131">
        <f t="shared" si="1"/>
        <v>0</v>
      </c>
      <c r="I27" s="132">
        <f t="shared" si="2"/>
        <v>0</v>
      </c>
      <c r="J27" s="132">
        <f t="shared" si="2"/>
        <v>0</v>
      </c>
    </row>
    <row r="28" spans="2:10" s="127" customFormat="1" ht="23.25" customHeight="1" x14ac:dyDescent="0.25">
      <c r="B28" s="133" t="s">
        <v>83</v>
      </c>
      <c r="C28" s="129">
        <v>0</v>
      </c>
      <c r="D28" s="129">
        <v>44</v>
      </c>
      <c r="E28" s="130">
        <v>0</v>
      </c>
      <c r="F28" s="129">
        <f t="shared" si="0"/>
        <v>44</v>
      </c>
      <c r="H28" s="131">
        <f t="shared" si="1"/>
        <v>11.7</v>
      </c>
      <c r="I28" s="132">
        <f t="shared" si="2"/>
        <v>0</v>
      </c>
      <c r="J28" s="132">
        <f t="shared" si="2"/>
        <v>0</v>
      </c>
    </row>
    <row r="29" spans="2:10" s="127" customFormat="1" ht="23.25" customHeight="1" x14ac:dyDescent="0.25">
      <c r="B29" s="133" t="s">
        <v>84</v>
      </c>
      <c r="C29" s="129">
        <v>0</v>
      </c>
      <c r="D29" s="129">
        <v>0</v>
      </c>
      <c r="E29" s="130">
        <v>0</v>
      </c>
      <c r="F29" s="129">
        <f t="shared" si="0"/>
        <v>0</v>
      </c>
      <c r="H29" s="131">
        <f t="shared" si="1"/>
        <v>0</v>
      </c>
      <c r="I29" s="132">
        <f t="shared" si="2"/>
        <v>0</v>
      </c>
      <c r="J29" s="132">
        <f t="shared" si="2"/>
        <v>0</v>
      </c>
    </row>
  </sheetData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7"/>
  <sheetViews>
    <sheetView view="pageBreakPreview" zoomScale="75" zoomScaleNormal="75" zoomScaleSheetLayoutView="75" workbookViewId="0">
      <selection activeCell="D9" sqref="D9"/>
    </sheetView>
  </sheetViews>
  <sheetFormatPr defaultColWidth="8.85546875" defaultRowHeight="12.75" x14ac:dyDescent="0.2"/>
  <cols>
    <col min="1" max="1" width="45.5703125" style="155" customWidth="1"/>
    <col min="2" max="3" width="11.5703125" style="155" customWidth="1"/>
    <col min="4" max="4" width="14.28515625" style="155" customWidth="1"/>
    <col min="5" max="5" width="15.28515625" style="155" customWidth="1"/>
    <col min="6" max="8" width="8.85546875" style="155"/>
    <col min="9" max="9" width="43" style="155" customWidth="1"/>
    <col min="10" max="256" width="8.85546875" style="155"/>
    <col min="257" max="257" width="45.5703125" style="155" customWidth="1"/>
    <col min="258" max="259" width="11.5703125" style="155" customWidth="1"/>
    <col min="260" max="260" width="14.28515625" style="155" customWidth="1"/>
    <col min="261" max="261" width="15.28515625" style="155" customWidth="1"/>
    <col min="262" max="264" width="8.85546875" style="155"/>
    <col min="265" max="265" width="43" style="155" customWidth="1"/>
    <col min="266" max="512" width="8.85546875" style="155"/>
    <col min="513" max="513" width="45.5703125" style="155" customWidth="1"/>
    <col min="514" max="515" width="11.5703125" style="155" customWidth="1"/>
    <col min="516" max="516" width="14.28515625" style="155" customWidth="1"/>
    <col min="517" max="517" width="15.28515625" style="155" customWidth="1"/>
    <col min="518" max="520" width="8.85546875" style="155"/>
    <col min="521" max="521" width="43" style="155" customWidth="1"/>
    <col min="522" max="768" width="8.85546875" style="155"/>
    <col min="769" max="769" width="45.5703125" style="155" customWidth="1"/>
    <col min="770" max="771" width="11.5703125" style="155" customWidth="1"/>
    <col min="772" max="772" width="14.28515625" style="155" customWidth="1"/>
    <col min="773" max="773" width="15.28515625" style="155" customWidth="1"/>
    <col min="774" max="776" width="8.85546875" style="155"/>
    <col min="777" max="777" width="43" style="155" customWidth="1"/>
    <col min="778" max="1024" width="8.85546875" style="155"/>
    <col min="1025" max="1025" width="45.5703125" style="155" customWidth="1"/>
    <col min="1026" max="1027" width="11.5703125" style="155" customWidth="1"/>
    <col min="1028" max="1028" width="14.28515625" style="155" customWidth="1"/>
    <col min="1029" max="1029" width="15.28515625" style="155" customWidth="1"/>
    <col min="1030" max="1032" width="8.85546875" style="155"/>
    <col min="1033" max="1033" width="43" style="155" customWidth="1"/>
    <col min="1034" max="1280" width="8.85546875" style="155"/>
    <col min="1281" max="1281" width="45.5703125" style="155" customWidth="1"/>
    <col min="1282" max="1283" width="11.5703125" style="155" customWidth="1"/>
    <col min="1284" max="1284" width="14.28515625" style="155" customWidth="1"/>
    <col min="1285" max="1285" width="15.28515625" style="155" customWidth="1"/>
    <col min="1286" max="1288" width="8.85546875" style="155"/>
    <col min="1289" max="1289" width="43" style="155" customWidth="1"/>
    <col min="1290" max="1536" width="8.85546875" style="155"/>
    <col min="1537" max="1537" width="45.5703125" style="155" customWidth="1"/>
    <col min="1538" max="1539" width="11.5703125" style="155" customWidth="1"/>
    <col min="1540" max="1540" width="14.28515625" style="155" customWidth="1"/>
    <col min="1541" max="1541" width="15.28515625" style="155" customWidth="1"/>
    <col min="1542" max="1544" width="8.85546875" style="155"/>
    <col min="1545" max="1545" width="43" style="155" customWidth="1"/>
    <col min="1546" max="1792" width="8.85546875" style="155"/>
    <col min="1793" max="1793" width="45.5703125" style="155" customWidth="1"/>
    <col min="1794" max="1795" width="11.5703125" style="155" customWidth="1"/>
    <col min="1796" max="1796" width="14.28515625" style="155" customWidth="1"/>
    <col min="1797" max="1797" width="15.28515625" style="155" customWidth="1"/>
    <col min="1798" max="1800" width="8.85546875" style="155"/>
    <col min="1801" max="1801" width="43" style="155" customWidth="1"/>
    <col min="1802" max="2048" width="8.85546875" style="155"/>
    <col min="2049" max="2049" width="45.5703125" style="155" customWidth="1"/>
    <col min="2050" max="2051" width="11.5703125" style="155" customWidth="1"/>
    <col min="2052" max="2052" width="14.28515625" style="155" customWidth="1"/>
    <col min="2053" max="2053" width="15.28515625" style="155" customWidth="1"/>
    <col min="2054" max="2056" width="8.85546875" style="155"/>
    <col min="2057" max="2057" width="43" style="155" customWidth="1"/>
    <col min="2058" max="2304" width="8.85546875" style="155"/>
    <col min="2305" max="2305" width="45.5703125" style="155" customWidth="1"/>
    <col min="2306" max="2307" width="11.5703125" style="155" customWidth="1"/>
    <col min="2308" max="2308" width="14.28515625" style="155" customWidth="1"/>
    <col min="2309" max="2309" width="15.28515625" style="155" customWidth="1"/>
    <col min="2310" max="2312" width="8.85546875" style="155"/>
    <col min="2313" max="2313" width="43" style="155" customWidth="1"/>
    <col min="2314" max="2560" width="8.85546875" style="155"/>
    <col min="2561" max="2561" width="45.5703125" style="155" customWidth="1"/>
    <col min="2562" max="2563" width="11.5703125" style="155" customWidth="1"/>
    <col min="2564" max="2564" width="14.28515625" style="155" customWidth="1"/>
    <col min="2565" max="2565" width="15.28515625" style="155" customWidth="1"/>
    <col min="2566" max="2568" width="8.85546875" style="155"/>
    <col min="2569" max="2569" width="43" style="155" customWidth="1"/>
    <col min="2570" max="2816" width="8.85546875" style="155"/>
    <col min="2817" max="2817" width="45.5703125" style="155" customWidth="1"/>
    <col min="2818" max="2819" width="11.5703125" style="155" customWidth="1"/>
    <col min="2820" max="2820" width="14.28515625" style="155" customWidth="1"/>
    <col min="2821" max="2821" width="15.28515625" style="155" customWidth="1"/>
    <col min="2822" max="2824" width="8.85546875" style="155"/>
    <col min="2825" max="2825" width="43" style="155" customWidth="1"/>
    <col min="2826" max="3072" width="8.85546875" style="155"/>
    <col min="3073" max="3073" width="45.5703125" style="155" customWidth="1"/>
    <col min="3074" max="3075" width="11.5703125" style="155" customWidth="1"/>
    <col min="3076" max="3076" width="14.28515625" style="155" customWidth="1"/>
    <col min="3077" max="3077" width="15.28515625" style="155" customWidth="1"/>
    <col min="3078" max="3080" width="8.85546875" style="155"/>
    <col min="3081" max="3081" width="43" style="155" customWidth="1"/>
    <col min="3082" max="3328" width="8.85546875" style="155"/>
    <col min="3329" max="3329" width="45.5703125" style="155" customWidth="1"/>
    <col min="3330" max="3331" width="11.5703125" style="155" customWidth="1"/>
    <col min="3332" max="3332" width="14.28515625" style="155" customWidth="1"/>
    <col min="3333" max="3333" width="15.28515625" style="155" customWidth="1"/>
    <col min="3334" max="3336" width="8.85546875" style="155"/>
    <col min="3337" max="3337" width="43" style="155" customWidth="1"/>
    <col min="3338" max="3584" width="8.85546875" style="155"/>
    <col min="3585" max="3585" width="45.5703125" style="155" customWidth="1"/>
    <col min="3586" max="3587" width="11.5703125" style="155" customWidth="1"/>
    <col min="3588" max="3588" width="14.28515625" style="155" customWidth="1"/>
    <col min="3589" max="3589" width="15.28515625" style="155" customWidth="1"/>
    <col min="3590" max="3592" width="8.85546875" style="155"/>
    <col min="3593" max="3593" width="43" style="155" customWidth="1"/>
    <col min="3594" max="3840" width="8.85546875" style="155"/>
    <col min="3841" max="3841" width="45.5703125" style="155" customWidth="1"/>
    <col min="3842" max="3843" width="11.5703125" style="155" customWidth="1"/>
    <col min="3844" max="3844" width="14.28515625" style="155" customWidth="1"/>
    <col min="3845" max="3845" width="15.28515625" style="155" customWidth="1"/>
    <col min="3846" max="3848" width="8.85546875" style="155"/>
    <col min="3849" max="3849" width="43" style="155" customWidth="1"/>
    <col min="3850" max="4096" width="8.85546875" style="155"/>
    <col min="4097" max="4097" width="45.5703125" style="155" customWidth="1"/>
    <col min="4098" max="4099" width="11.5703125" style="155" customWidth="1"/>
    <col min="4100" max="4100" width="14.28515625" style="155" customWidth="1"/>
    <col min="4101" max="4101" width="15.28515625" style="155" customWidth="1"/>
    <col min="4102" max="4104" width="8.85546875" style="155"/>
    <col min="4105" max="4105" width="43" style="155" customWidth="1"/>
    <col min="4106" max="4352" width="8.85546875" style="155"/>
    <col min="4353" max="4353" width="45.5703125" style="155" customWidth="1"/>
    <col min="4354" max="4355" width="11.5703125" style="155" customWidth="1"/>
    <col min="4356" max="4356" width="14.28515625" style="155" customWidth="1"/>
    <col min="4357" max="4357" width="15.28515625" style="155" customWidth="1"/>
    <col min="4358" max="4360" width="8.85546875" style="155"/>
    <col min="4361" max="4361" width="43" style="155" customWidth="1"/>
    <col min="4362" max="4608" width="8.85546875" style="155"/>
    <col min="4609" max="4609" width="45.5703125" style="155" customWidth="1"/>
    <col min="4610" max="4611" width="11.5703125" style="155" customWidth="1"/>
    <col min="4612" max="4612" width="14.28515625" style="155" customWidth="1"/>
    <col min="4613" max="4613" width="15.28515625" style="155" customWidth="1"/>
    <col min="4614" max="4616" width="8.85546875" style="155"/>
    <col min="4617" max="4617" width="43" style="155" customWidth="1"/>
    <col min="4618" max="4864" width="8.85546875" style="155"/>
    <col min="4865" max="4865" width="45.5703125" style="155" customWidth="1"/>
    <col min="4866" max="4867" width="11.5703125" style="155" customWidth="1"/>
    <col min="4868" max="4868" width="14.28515625" style="155" customWidth="1"/>
    <col min="4869" max="4869" width="15.28515625" style="155" customWidth="1"/>
    <col min="4870" max="4872" width="8.85546875" style="155"/>
    <col min="4873" max="4873" width="43" style="155" customWidth="1"/>
    <col min="4874" max="5120" width="8.85546875" style="155"/>
    <col min="5121" max="5121" width="45.5703125" style="155" customWidth="1"/>
    <col min="5122" max="5123" width="11.5703125" style="155" customWidth="1"/>
    <col min="5124" max="5124" width="14.28515625" style="155" customWidth="1"/>
    <col min="5125" max="5125" width="15.28515625" style="155" customWidth="1"/>
    <col min="5126" max="5128" width="8.85546875" style="155"/>
    <col min="5129" max="5129" width="43" style="155" customWidth="1"/>
    <col min="5130" max="5376" width="8.85546875" style="155"/>
    <col min="5377" max="5377" width="45.5703125" style="155" customWidth="1"/>
    <col min="5378" max="5379" width="11.5703125" style="155" customWidth="1"/>
    <col min="5380" max="5380" width="14.28515625" style="155" customWidth="1"/>
    <col min="5381" max="5381" width="15.28515625" style="155" customWidth="1"/>
    <col min="5382" max="5384" width="8.85546875" style="155"/>
    <col min="5385" max="5385" width="43" style="155" customWidth="1"/>
    <col min="5386" max="5632" width="8.85546875" style="155"/>
    <col min="5633" max="5633" width="45.5703125" style="155" customWidth="1"/>
    <col min="5634" max="5635" width="11.5703125" style="155" customWidth="1"/>
    <col min="5636" max="5636" width="14.28515625" style="155" customWidth="1"/>
    <col min="5637" max="5637" width="15.28515625" style="155" customWidth="1"/>
    <col min="5638" max="5640" width="8.85546875" style="155"/>
    <col min="5641" max="5641" width="43" style="155" customWidth="1"/>
    <col min="5642" max="5888" width="8.85546875" style="155"/>
    <col min="5889" max="5889" width="45.5703125" style="155" customWidth="1"/>
    <col min="5890" max="5891" width="11.5703125" style="155" customWidth="1"/>
    <col min="5892" max="5892" width="14.28515625" style="155" customWidth="1"/>
    <col min="5893" max="5893" width="15.28515625" style="155" customWidth="1"/>
    <col min="5894" max="5896" width="8.85546875" style="155"/>
    <col min="5897" max="5897" width="43" style="155" customWidth="1"/>
    <col min="5898" max="6144" width="8.85546875" style="155"/>
    <col min="6145" max="6145" width="45.5703125" style="155" customWidth="1"/>
    <col min="6146" max="6147" width="11.5703125" style="155" customWidth="1"/>
    <col min="6148" max="6148" width="14.28515625" style="155" customWidth="1"/>
    <col min="6149" max="6149" width="15.28515625" style="155" customWidth="1"/>
    <col min="6150" max="6152" width="8.85546875" style="155"/>
    <col min="6153" max="6153" width="43" style="155" customWidth="1"/>
    <col min="6154" max="6400" width="8.85546875" style="155"/>
    <col min="6401" max="6401" width="45.5703125" style="155" customWidth="1"/>
    <col min="6402" max="6403" width="11.5703125" style="155" customWidth="1"/>
    <col min="6404" max="6404" width="14.28515625" style="155" customWidth="1"/>
    <col min="6405" max="6405" width="15.28515625" style="155" customWidth="1"/>
    <col min="6406" max="6408" width="8.85546875" style="155"/>
    <col min="6409" max="6409" width="43" style="155" customWidth="1"/>
    <col min="6410" max="6656" width="8.85546875" style="155"/>
    <col min="6657" max="6657" width="45.5703125" style="155" customWidth="1"/>
    <col min="6658" max="6659" width="11.5703125" style="155" customWidth="1"/>
    <col min="6660" max="6660" width="14.28515625" style="155" customWidth="1"/>
    <col min="6661" max="6661" width="15.28515625" style="155" customWidth="1"/>
    <col min="6662" max="6664" width="8.85546875" style="155"/>
    <col min="6665" max="6665" width="43" style="155" customWidth="1"/>
    <col min="6666" max="6912" width="8.85546875" style="155"/>
    <col min="6913" max="6913" width="45.5703125" style="155" customWidth="1"/>
    <col min="6914" max="6915" width="11.5703125" style="155" customWidth="1"/>
    <col min="6916" max="6916" width="14.28515625" style="155" customWidth="1"/>
    <col min="6917" max="6917" width="15.28515625" style="155" customWidth="1"/>
    <col min="6918" max="6920" width="8.85546875" style="155"/>
    <col min="6921" max="6921" width="43" style="155" customWidth="1"/>
    <col min="6922" max="7168" width="8.85546875" style="155"/>
    <col min="7169" max="7169" width="45.5703125" style="155" customWidth="1"/>
    <col min="7170" max="7171" width="11.5703125" style="155" customWidth="1"/>
    <col min="7172" max="7172" width="14.28515625" style="155" customWidth="1"/>
    <col min="7173" max="7173" width="15.28515625" style="155" customWidth="1"/>
    <col min="7174" max="7176" width="8.85546875" style="155"/>
    <col min="7177" max="7177" width="43" style="155" customWidth="1"/>
    <col min="7178" max="7424" width="8.85546875" style="155"/>
    <col min="7425" max="7425" width="45.5703125" style="155" customWidth="1"/>
    <col min="7426" max="7427" width="11.5703125" style="155" customWidth="1"/>
    <col min="7428" max="7428" width="14.28515625" style="155" customWidth="1"/>
    <col min="7429" max="7429" width="15.28515625" style="155" customWidth="1"/>
    <col min="7430" max="7432" width="8.85546875" style="155"/>
    <col min="7433" max="7433" width="43" style="155" customWidth="1"/>
    <col min="7434" max="7680" width="8.85546875" style="155"/>
    <col min="7681" max="7681" width="45.5703125" style="155" customWidth="1"/>
    <col min="7682" max="7683" width="11.5703125" style="155" customWidth="1"/>
    <col min="7684" max="7684" width="14.28515625" style="155" customWidth="1"/>
    <col min="7685" max="7685" width="15.28515625" style="155" customWidth="1"/>
    <col min="7686" max="7688" width="8.85546875" style="155"/>
    <col min="7689" max="7689" width="43" style="155" customWidth="1"/>
    <col min="7690" max="7936" width="8.85546875" style="155"/>
    <col min="7937" max="7937" width="45.5703125" style="155" customWidth="1"/>
    <col min="7938" max="7939" width="11.5703125" style="155" customWidth="1"/>
    <col min="7940" max="7940" width="14.28515625" style="155" customWidth="1"/>
    <col min="7941" max="7941" width="15.28515625" style="155" customWidth="1"/>
    <col min="7942" max="7944" width="8.85546875" style="155"/>
    <col min="7945" max="7945" width="43" style="155" customWidth="1"/>
    <col min="7946" max="8192" width="8.85546875" style="155"/>
    <col min="8193" max="8193" width="45.5703125" style="155" customWidth="1"/>
    <col min="8194" max="8195" width="11.5703125" style="155" customWidth="1"/>
    <col min="8196" max="8196" width="14.28515625" style="155" customWidth="1"/>
    <col min="8197" max="8197" width="15.28515625" style="155" customWidth="1"/>
    <col min="8198" max="8200" width="8.85546875" style="155"/>
    <col min="8201" max="8201" width="43" style="155" customWidth="1"/>
    <col min="8202" max="8448" width="8.85546875" style="155"/>
    <col min="8449" max="8449" width="45.5703125" style="155" customWidth="1"/>
    <col min="8450" max="8451" width="11.5703125" style="155" customWidth="1"/>
    <col min="8452" max="8452" width="14.28515625" style="155" customWidth="1"/>
    <col min="8453" max="8453" width="15.28515625" style="155" customWidth="1"/>
    <col min="8454" max="8456" width="8.85546875" style="155"/>
    <col min="8457" max="8457" width="43" style="155" customWidth="1"/>
    <col min="8458" max="8704" width="8.85546875" style="155"/>
    <col min="8705" max="8705" width="45.5703125" style="155" customWidth="1"/>
    <col min="8706" max="8707" width="11.5703125" style="155" customWidth="1"/>
    <col min="8708" max="8708" width="14.28515625" style="155" customWidth="1"/>
    <col min="8709" max="8709" width="15.28515625" style="155" customWidth="1"/>
    <col min="8710" max="8712" width="8.85546875" style="155"/>
    <col min="8713" max="8713" width="43" style="155" customWidth="1"/>
    <col min="8714" max="8960" width="8.85546875" style="155"/>
    <col min="8961" max="8961" width="45.5703125" style="155" customWidth="1"/>
    <col min="8962" max="8963" width="11.5703125" style="155" customWidth="1"/>
    <col min="8964" max="8964" width="14.28515625" style="155" customWidth="1"/>
    <col min="8965" max="8965" width="15.28515625" style="155" customWidth="1"/>
    <col min="8966" max="8968" width="8.85546875" style="155"/>
    <col min="8969" max="8969" width="43" style="155" customWidth="1"/>
    <col min="8970" max="9216" width="8.85546875" style="155"/>
    <col min="9217" max="9217" width="45.5703125" style="155" customWidth="1"/>
    <col min="9218" max="9219" width="11.5703125" style="155" customWidth="1"/>
    <col min="9220" max="9220" width="14.28515625" style="155" customWidth="1"/>
    <col min="9221" max="9221" width="15.28515625" style="155" customWidth="1"/>
    <col min="9222" max="9224" width="8.85546875" style="155"/>
    <col min="9225" max="9225" width="43" style="155" customWidth="1"/>
    <col min="9226" max="9472" width="8.85546875" style="155"/>
    <col min="9473" max="9473" width="45.5703125" style="155" customWidth="1"/>
    <col min="9474" max="9475" width="11.5703125" style="155" customWidth="1"/>
    <col min="9476" max="9476" width="14.28515625" style="155" customWidth="1"/>
    <col min="9477" max="9477" width="15.28515625" style="155" customWidth="1"/>
    <col min="9478" max="9480" width="8.85546875" style="155"/>
    <col min="9481" max="9481" width="43" style="155" customWidth="1"/>
    <col min="9482" max="9728" width="8.85546875" style="155"/>
    <col min="9729" max="9729" width="45.5703125" style="155" customWidth="1"/>
    <col min="9730" max="9731" width="11.5703125" style="155" customWidth="1"/>
    <col min="9732" max="9732" width="14.28515625" style="155" customWidth="1"/>
    <col min="9733" max="9733" width="15.28515625" style="155" customWidth="1"/>
    <col min="9734" max="9736" width="8.85546875" style="155"/>
    <col min="9737" max="9737" width="43" style="155" customWidth="1"/>
    <col min="9738" max="9984" width="8.85546875" style="155"/>
    <col min="9985" max="9985" width="45.5703125" style="155" customWidth="1"/>
    <col min="9986" max="9987" width="11.5703125" style="155" customWidth="1"/>
    <col min="9988" max="9988" width="14.28515625" style="155" customWidth="1"/>
    <col min="9989" max="9989" width="15.28515625" style="155" customWidth="1"/>
    <col min="9990" max="9992" width="8.85546875" style="155"/>
    <col min="9993" max="9993" width="43" style="155" customWidth="1"/>
    <col min="9994" max="10240" width="8.85546875" style="155"/>
    <col min="10241" max="10241" width="45.5703125" style="155" customWidth="1"/>
    <col min="10242" max="10243" width="11.5703125" style="155" customWidth="1"/>
    <col min="10244" max="10244" width="14.28515625" style="155" customWidth="1"/>
    <col min="10245" max="10245" width="15.28515625" style="155" customWidth="1"/>
    <col min="10246" max="10248" width="8.85546875" style="155"/>
    <col min="10249" max="10249" width="43" style="155" customWidth="1"/>
    <col min="10250" max="10496" width="8.85546875" style="155"/>
    <col min="10497" max="10497" width="45.5703125" style="155" customWidth="1"/>
    <col min="10498" max="10499" width="11.5703125" style="155" customWidth="1"/>
    <col min="10500" max="10500" width="14.28515625" style="155" customWidth="1"/>
    <col min="10501" max="10501" width="15.28515625" style="155" customWidth="1"/>
    <col min="10502" max="10504" width="8.85546875" style="155"/>
    <col min="10505" max="10505" width="43" style="155" customWidth="1"/>
    <col min="10506" max="10752" width="8.85546875" style="155"/>
    <col min="10753" max="10753" width="45.5703125" style="155" customWidth="1"/>
    <col min="10754" max="10755" width="11.5703125" style="155" customWidth="1"/>
    <col min="10756" max="10756" width="14.28515625" style="155" customWidth="1"/>
    <col min="10757" max="10757" width="15.28515625" style="155" customWidth="1"/>
    <col min="10758" max="10760" width="8.85546875" style="155"/>
    <col min="10761" max="10761" width="43" style="155" customWidth="1"/>
    <col min="10762" max="11008" width="8.85546875" style="155"/>
    <col min="11009" max="11009" width="45.5703125" style="155" customWidth="1"/>
    <col min="11010" max="11011" width="11.5703125" style="155" customWidth="1"/>
    <col min="11012" max="11012" width="14.28515625" style="155" customWidth="1"/>
    <col min="11013" max="11013" width="15.28515625" style="155" customWidth="1"/>
    <col min="11014" max="11016" width="8.85546875" style="155"/>
    <col min="11017" max="11017" width="43" style="155" customWidth="1"/>
    <col min="11018" max="11264" width="8.85546875" style="155"/>
    <col min="11265" max="11265" width="45.5703125" style="155" customWidth="1"/>
    <col min="11266" max="11267" width="11.5703125" style="155" customWidth="1"/>
    <col min="11268" max="11268" width="14.28515625" style="155" customWidth="1"/>
    <col min="11269" max="11269" width="15.28515625" style="155" customWidth="1"/>
    <col min="11270" max="11272" width="8.85546875" style="155"/>
    <col min="11273" max="11273" width="43" style="155" customWidth="1"/>
    <col min="11274" max="11520" width="8.85546875" style="155"/>
    <col min="11521" max="11521" width="45.5703125" style="155" customWidth="1"/>
    <col min="11522" max="11523" width="11.5703125" style="155" customWidth="1"/>
    <col min="11524" max="11524" width="14.28515625" style="155" customWidth="1"/>
    <col min="11525" max="11525" width="15.28515625" style="155" customWidth="1"/>
    <col min="11526" max="11528" width="8.85546875" style="155"/>
    <col min="11529" max="11529" width="43" style="155" customWidth="1"/>
    <col min="11530" max="11776" width="8.85546875" style="155"/>
    <col min="11777" max="11777" width="45.5703125" style="155" customWidth="1"/>
    <col min="11778" max="11779" width="11.5703125" style="155" customWidth="1"/>
    <col min="11780" max="11780" width="14.28515625" style="155" customWidth="1"/>
    <col min="11781" max="11781" width="15.28515625" style="155" customWidth="1"/>
    <col min="11782" max="11784" width="8.85546875" style="155"/>
    <col min="11785" max="11785" width="43" style="155" customWidth="1"/>
    <col min="11786" max="12032" width="8.85546875" style="155"/>
    <col min="12033" max="12033" width="45.5703125" style="155" customWidth="1"/>
    <col min="12034" max="12035" width="11.5703125" style="155" customWidth="1"/>
    <col min="12036" max="12036" width="14.28515625" style="155" customWidth="1"/>
    <col min="12037" max="12037" width="15.28515625" style="155" customWidth="1"/>
    <col min="12038" max="12040" width="8.85546875" style="155"/>
    <col min="12041" max="12041" width="43" style="155" customWidth="1"/>
    <col min="12042" max="12288" width="8.85546875" style="155"/>
    <col min="12289" max="12289" width="45.5703125" style="155" customWidth="1"/>
    <col min="12290" max="12291" width="11.5703125" style="155" customWidth="1"/>
    <col min="12292" max="12292" width="14.28515625" style="155" customWidth="1"/>
    <col min="12293" max="12293" width="15.28515625" style="155" customWidth="1"/>
    <col min="12294" max="12296" width="8.85546875" style="155"/>
    <col min="12297" max="12297" width="43" style="155" customWidth="1"/>
    <col min="12298" max="12544" width="8.85546875" style="155"/>
    <col min="12545" max="12545" width="45.5703125" style="155" customWidth="1"/>
    <col min="12546" max="12547" width="11.5703125" style="155" customWidth="1"/>
    <col min="12548" max="12548" width="14.28515625" style="155" customWidth="1"/>
    <col min="12549" max="12549" width="15.28515625" style="155" customWidth="1"/>
    <col min="12550" max="12552" width="8.85546875" style="155"/>
    <col min="12553" max="12553" width="43" style="155" customWidth="1"/>
    <col min="12554" max="12800" width="8.85546875" style="155"/>
    <col min="12801" max="12801" width="45.5703125" style="155" customWidth="1"/>
    <col min="12802" max="12803" width="11.5703125" style="155" customWidth="1"/>
    <col min="12804" max="12804" width="14.28515625" style="155" customWidth="1"/>
    <col min="12805" max="12805" width="15.28515625" style="155" customWidth="1"/>
    <col min="12806" max="12808" width="8.85546875" style="155"/>
    <col min="12809" max="12809" width="43" style="155" customWidth="1"/>
    <col min="12810" max="13056" width="8.85546875" style="155"/>
    <col min="13057" max="13057" width="45.5703125" style="155" customWidth="1"/>
    <col min="13058" max="13059" width="11.5703125" style="155" customWidth="1"/>
    <col min="13060" max="13060" width="14.28515625" style="155" customWidth="1"/>
    <col min="13061" max="13061" width="15.28515625" style="155" customWidth="1"/>
    <col min="13062" max="13064" width="8.85546875" style="155"/>
    <col min="13065" max="13065" width="43" style="155" customWidth="1"/>
    <col min="13066" max="13312" width="8.85546875" style="155"/>
    <col min="13313" max="13313" width="45.5703125" style="155" customWidth="1"/>
    <col min="13314" max="13315" width="11.5703125" style="155" customWidth="1"/>
    <col min="13316" max="13316" width="14.28515625" style="155" customWidth="1"/>
    <col min="13317" max="13317" width="15.28515625" style="155" customWidth="1"/>
    <col min="13318" max="13320" width="8.85546875" style="155"/>
    <col min="13321" max="13321" width="43" style="155" customWidth="1"/>
    <col min="13322" max="13568" width="8.85546875" style="155"/>
    <col min="13569" max="13569" width="45.5703125" style="155" customWidth="1"/>
    <col min="13570" max="13571" width="11.5703125" style="155" customWidth="1"/>
    <col min="13572" max="13572" width="14.28515625" style="155" customWidth="1"/>
    <col min="13573" max="13573" width="15.28515625" style="155" customWidth="1"/>
    <col min="13574" max="13576" width="8.85546875" style="155"/>
    <col min="13577" max="13577" width="43" style="155" customWidth="1"/>
    <col min="13578" max="13824" width="8.85546875" style="155"/>
    <col min="13825" max="13825" width="45.5703125" style="155" customWidth="1"/>
    <col min="13826" max="13827" width="11.5703125" style="155" customWidth="1"/>
    <col min="13828" max="13828" width="14.28515625" style="155" customWidth="1"/>
    <col min="13829" max="13829" width="15.28515625" style="155" customWidth="1"/>
    <col min="13830" max="13832" width="8.85546875" style="155"/>
    <col min="13833" max="13833" width="43" style="155" customWidth="1"/>
    <col min="13834" max="14080" width="8.85546875" style="155"/>
    <col min="14081" max="14081" width="45.5703125" style="155" customWidth="1"/>
    <col min="14082" max="14083" width="11.5703125" style="155" customWidth="1"/>
    <col min="14084" max="14084" width="14.28515625" style="155" customWidth="1"/>
    <col min="14085" max="14085" width="15.28515625" style="155" customWidth="1"/>
    <col min="14086" max="14088" width="8.85546875" style="155"/>
    <col min="14089" max="14089" width="43" style="155" customWidth="1"/>
    <col min="14090" max="14336" width="8.85546875" style="155"/>
    <col min="14337" max="14337" width="45.5703125" style="155" customWidth="1"/>
    <col min="14338" max="14339" width="11.5703125" style="155" customWidth="1"/>
    <col min="14340" max="14340" width="14.28515625" style="155" customWidth="1"/>
    <col min="14341" max="14341" width="15.28515625" style="155" customWidth="1"/>
    <col min="14342" max="14344" width="8.85546875" style="155"/>
    <col min="14345" max="14345" width="43" style="155" customWidth="1"/>
    <col min="14346" max="14592" width="8.85546875" style="155"/>
    <col min="14593" max="14593" width="45.5703125" style="155" customWidth="1"/>
    <col min="14594" max="14595" width="11.5703125" style="155" customWidth="1"/>
    <col min="14596" max="14596" width="14.28515625" style="155" customWidth="1"/>
    <col min="14597" max="14597" width="15.28515625" style="155" customWidth="1"/>
    <col min="14598" max="14600" width="8.85546875" style="155"/>
    <col min="14601" max="14601" width="43" style="155" customWidth="1"/>
    <col min="14602" max="14848" width="8.85546875" style="155"/>
    <col min="14849" max="14849" width="45.5703125" style="155" customWidth="1"/>
    <col min="14850" max="14851" width="11.5703125" style="155" customWidth="1"/>
    <col min="14852" max="14852" width="14.28515625" style="155" customWidth="1"/>
    <col min="14853" max="14853" width="15.28515625" style="155" customWidth="1"/>
    <col min="14854" max="14856" width="8.85546875" style="155"/>
    <col min="14857" max="14857" width="43" style="155" customWidth="1"/>
    <col min="14858" max="15104" width="8.85546875" style="155"/>
    <col min="15105" max="15105" width="45.5703125" style="155" customWidth="1"/>
    <col min="15106" max="15107" width="11.5703125" style="155" customWidth="1"/>
    <col min="15108" max="15108" width="14.28515625" style="155" customWidth="1"/>
    <col min="15109" max="15109" width="15.28515625" style="155" customWidth="1"/>
    <col min="15110" max="15112" width="8.85546875" style="155"/>
    <col min="15113" max="15113" width="43" style="155" customWidth="1"/>
    <col min="15114" max="15360" width="8.85546875" style="155"/>
    <col min="15361" max="15361" width="45.5703125" style="155" customWidth="1"/>
    <col min="15362" max="15363" width="11.5703125" style="155" customWidth="1"/>
    <col min="15364" max="15364" width="14.28515625" style="155" customWidth="1"/>
    <col min="15365" max="15365" width="15.28515625" style="155" customWidth="1"/>
    <col min="15366" max="15368" width="8.85546875" style="155"/>
    <col min="15369" max="15369" width="43" style="155" customWidth="1"/>
    <col min="15370" max="15616" width="8.85546875" style="155"/>
    <col min="15617" max="15617" width="45.5703125" style="155" customWidth="1"/>
    <col min="15618" max="15619" width="11.5703125" style="155" customWidth="1"/>
    <col min="15620" max="15620" width="14.28515625" style="155" customWidth="1"/>
    <col min="15621" max="15621" width="15.28515625" style="155" customWidth="1"/>
    <col min="15622" max="15624" width="8.85546875" style="155"/>
    <col min="15625" max="15625" width="43" style="155" customWidth="1"/>
    <col min="15626" max="15872" width="8.85546875" style="155"/>
    <col min="15873" max="15873" width="45.5703125" style="155" customWidth="1"/>
    <col min="15874" max="15875" width="11.5703125" style="155" customWidth="1"/>
    <col min="15876" max="15876" width="14.28515625" style="155" customWidth="1"/>
    <col min="15877" max="15877" width="15.28515625" style="155" customWidth="1"/>
    <col min="15878" max="15880" width="8.85546875" style="155"/>
    <col min="15881" max="15881" width="43" style="155" customWidth="1"/>
    <col min="15882" max="16128" width="8.85546875" style="155"/>
    <col min="16129" max="16129" width="45.5703125" style="155" customWidth="1"/>
    <col min="16130" max="16131" width="11.5703125" style="155" customWidth="1"/>
    <col min="16132" max="16132" width="14.28515625" style="155" customWidth="1"/>
    <col min="16133" max="16133" width="15.28515625" style="155" customWidth="1"/>
    <col min="16134" max="16136" width="8.85546875" style="155"/>
    <col min="16137" max="16137" width="43" style="155" customWidth="1"/>
    <col min="16138" max="16384" width="8.85546875" style="155"/>
  </cols>
  <sheetData>
    <row r="1" spans="1:11" s="138" customFormat="1" ht="41.25" customHeight="1" x14ac:dyDescent="0.3">
      <c r="A1" s="264" t="s">
        <v>85</v>
      </c>
      <c r="B1" s="264"/>
      <c r="C1" s="264"/>
      <c r="D1" s="264"/>
      <c r="E1" s="264"/>
    </row>
    <row r="2" spans="1:11" s="138" customFormat="1" ht="21.75" customHeight="1" x14ac:dyDescent="0.3">
      <c r="A2" s="265" t="s">
        <v>86</v>
      </c>
      <c r="B2" s="265"/>
      <c r="C2" s="265"/>
      <c r="D2" s="265"/>
      <c r="E2" s="265"/>
    </row>
    <row r="3" spans="1:11" s="140" customFormat="1" ht="12" customHeight="1" thickBot="1" x14ac:dyDescent="0.25">
      <c r="A3" s="139"/>
      <c r="B3" s="139"/>
      <c r="C3" s="139"/>
      <c r="D3" s="139"/>
      <c r="E3" s="139"/>
    </row>
    <row r="4" spans="1:11" s="140" customFormat="1" ht="21" customHeight="1" x14ac:dyDescent="0.2">
      <c r="A4" s="266"/>
      <c r="B4" s="268" t="s">
        <v>87</v>
      </c>
      <c r="C4" s="270" t="s">
        <v>88</v>
      </c>
      <c r="D4" s="272" t="s">
        <v>60</v>
      </c>
      <c r="E4" s="273"/>
    </row>
    <row r="5" spans="1:11" s="140" customFormat="1" ht="26.25" customHeight="1" x14ac:dyDescent="0.2">
      <c r="A5" s="267"/>
      <c r="B5" s="269"/>
      <c r="C5" s="271"/>
      <c r="D5" s="141" t="s">
        <v>89</v>
      </c>
      <c r="E5" s="142" t="s">
        <v>19</v>
      </c>
    </row>
    <row r="6" spans="1:11" s="148" customFormat="1" ht="34.5" customHeight="1" x14ac:dyDescent="0.2">
      <c r="A6" s="143" t="s">
        <v>90</v>
      </c>
      <c r="B6" s="144">
        <f>SUM(B7:B25)</f>
        <v>834</v>
      </c>
      <c r="C6" s="145">
        <f>SUM(C7:C25)</f>
        <v>376</v>
      </c>
      <c r="D6" s="146">
        <f>C6-B6</f>
        <v>-458</v>
      </c>
      <c r="E6" s="147">
        <f>ROUND(C6/B6*100,1)</f>
        <v>45.1</v>
      </c>
    </row>
    <row r="7" spans="1:11" ht="39.75" customHeight="1" x14ac:dyDescent="0.2">
      <c r="A7" s="149" t="s">
        <v>91</v>
      </c>
      <c r="B7" s="150">
        <v>13</v>
      </c>
      <c r="C7" s="151">
        <v>54</v>
      </c>
      <c r="D7" s="146">
        <f>C7-B7</f>
        <v>41</v>
      </c>
      <c r="E7" s="153" t="s">
        <v>92</v>
      </c>
      <c r="F7" s="148"/>
      <c r="G7" s="154"/>
      <c r="I7" s="156"/>
    </row>
    <row r="8" spans="1:11" ht="44.25" customHeight="1" x14ac:dyDescent="0.2">
      <c r="A8" s="149" t="s">
        <v>93</v>
      </c>
      <c r="B8" s="157" t="s">
        <v>22</v>
      </c>
      <c r="C8" s="151">
        <v>32</v>
      </c>
      <c r="D8" s="146">
        <v>32</v>
      </c>
      <c r="E8" s="147" t="s">
        <v>22</v>
      </c>
      <c r="F8" s="148"/>
      <c r="G8" s="154"/>
      <c r="I8" s="156"/>
    </row>
    <row r="9" spans="1:11" s="159" customFormat="1" ht="27" customHeight="1" x14ac:dyDescent="0.2">
      <c r="A9" s="149" t="s">
        <v>94</v>
      </c>
      <c r="B9" s="157" t="s">
        <v>22</v>
      </c>
      <c r="C9" s="151" t="s">
        <v>22</v>
      </c>
      <c r="D9" s="152" t="s">
        <v>22</v>
      </c>
      <c r="E9" s="158" t="s">
        <v>22</v>
      </c>
      <c r="F9" s="148"/>
      <c r="G9" s="154"/>
      <c r="H9" s="155"/>
      <c r="I9" s="156"/>
    </row>
    <row r="10" spans="1:11" ht="43.5" customHeight="1" x14ac:dyDescent="0.2">
      <c r="A10" s="149" t="s">
        <v>95</v>
      </c>
      <c r="B10" s="157" t="s">
        <v>22</v>
      </c>
      <c r="C10" s="151" t="s">
        <v>22</v>
      </c>
      <c r="D10" s="160" t="s">
        <v>22</v>
      </c>
      <c r="E10" s="158" t="s">
        <v>22</v>
      </c>
      <c r="F10" s="148"/>
      <c r="G10" s="154"/>
      <c r="I10" s="156"/>
      <c r="K10" s="161"/>
    </row>
    <row r="11" spans="1:11" ht="42" customHeight="1" x14ac:dyDescent="0.2">
      <c r="A11" s="149" t="s">
        <v>96</v>
      </c>
      <c r="B11" s="157" t="s">
        <v>22</v>
      </c>
      <c r="C11" s="151" t="s">
        <v>22</v>
      </c>
      <c r="D11" s="160" t="s">
        <v>22</v>
      </c>
      <c r="E11" s="158" t="s">
        <v>22</v>
      </c>
      <c r="F11" s="148"/>
      <c r="G11" s="154"/>
      <c r="I11" s="156"/>
    </row>
    <row r="12" spans="1:11" ht="19.5" customHeight="1" x14ac:dyDescent="0.2">
      <c r="A12" s="149" t="s">
        <v>97</v>
      </c>
      <c r="B12" s="151">
        <v>2</v>
      </c>
      <c r="C12" s="151" t="s">
        <v>22</v>
      </c>
      <c r="D12" s="160" t="s">
        <v>22</v>
      </c>
      <c r="E12" s="153" t="s">
        <v>22</v>
      </c>
      <c r="F12" s="148"/>
      <c r="G12" s="154"/>
      <c r="I12" s="162"/>
    </row>
    <row r="13" spans="1:11" ht="41.25" customHeight="1" x14ac:dyDescent="0.2">
      <c r="A13" s="149" t="s">
        <v>98</v>
      </c>
      <c r="B13" s="151" t="s">
        <v>22</v>
      </c>
      <c r="C13" s="151" t="s">
        <v>22</v>
      </c>
      <c r="D13" s="160" t="s">
        <v>22</v>
      </c>
      <c r="E13" s="153" t="s">
        <v>22</v>
      </c>
      <c r="F13" s="148"/>
      <c r="G13" s="154"/>
      <c r="I13" s="156"/>
    </row>
    <row r="14" spans="1:11" ht="41.25" customHeight="1" x14ac:dyDescent="0.2">
      <c r="A14" s="149" t="s">
        <v>99</v>
      </c>
      <c r="B14" s="151" t="s">
        <v>22</v>
      </c>
      <c r="C14" s="151">
        <v>3</v>
      </c>
      <c r="D14" s="160" t="s">
        <v>22</v>
      </c>
      <c r="E14" s="153" t="s">
        <v>22</v>
      </c>
      <c r="F14" s="148"/>
      <c r="G14" s="154"/>
      <c r="I14" s="156"/>
    </row>
    <row r="15" spans="1:11" ht="42" customHeight="1" x14ac:dyDescent="0.2">
      <c r="A15" s="149" t="s">
        <v>100</v>
      </c>
      <c r="B15" s="151" t="s">
        <v>22</v>
      </c>
      <c r="C15" s="151" t="s">
        <v>22</v>
      </c>
      <c r="D15" s="160" t="s">
        <v>22</v>
      </c>
      <c r="E15" s="153" t="s">
        <v>22</v>
      </c>
      <c r="F15" s="148"/>
      <c r="G15" s="154"/>
      <c r="I15" s="156"/>
    </row>
    <row r="16" spans="1:11" ht="23.25" customHeight="1" x14ac:dyDescent="0.2">
      <c r="A16" s="149" t="s">
        <v>101</v>
      </c>
      <c r="B16" s="151">
        <v>9</v>
      </c>
      <c r="C16" s="151">
        <v>80</v>
      </c>
      <c r="D16" s="152">
        <f>C16-B16</f>
        <v>71</v>
      </c>
      <c r="E16" s="153" t="s">
        <v>102</v>
      </c>
      <c r="F16" s="148"/>
      <c r="G16" s="154"/>
      <c r="I16" s="156"/>
    </row>
    <row r="17" spans="1:9" ht="22.5" customHeight="1" x14ac:dyDescent="0.2">
      <c r="A17" s="149" t="s">
        <v>103</v>
      </c>
      <c r="B17" s="151" t="s">
        <v>22</v>
      </c>
      <c r="C17" s="151" t="s">
        <v>22</v>
      </c>
      <c r="D17" s="160" t="s">
        <v>22</v>
      </c>
      <c r="E17" s="153" t="s">
        <v>22</v>
      </c>
      <c r="F17" s="148"/>
      <c r="G17" s="154"/>
      <c r="I17" s="156"/>
    </row>
    <row r="18" spans="1:9" ht="22.5" customHeight="1" x14ac:dyDescent="0.2">
      <c r="A18" s="149" t="s">
        <v>104</v>
      </c>
      <c r="B18" s="151" t="s">
        <v>22</v>
      </c>
      <c r="C18" s="151" t="s">
        <v>22</v>
      </c>
      <c r="D18" s="163" t="s">
        <v>22</v>
      </c>
      <c r="E18" s="153" t="s">
        <v>22</v>
      </c>
      <c r="F18" s="148"/>
      <c r="G18" s="154"/>
      <c r="I18" s="156"/>
    </row>
    <row r="19" spans="1:9" ht="38.25" customHeight="1" x14ac:dyDescent="0.2">
      <c r="A19" s="149" t="s">
        <v>105</v>
      </c>
      <c r="B19" s="151">
        <v>1</v>
      </c>
      <c r="C19" s="151">
        <v>122</v>
      </c>
      <c r="D19" s="164">
        <f>C19-B19</f>
        <v>121</v>
      </c>
      <c r="E19" s="153" t="s">
        <v>106</v>
      </c>
      <c r="F19" s="148"/>
      <c r="G19" s="154"/>
      <c r="I19" s="165"/>
    </row>
    <row r="20" spans="1:9" ht="35.25" customHeight="1" x14ac:dyDescent="0.2">
      <c r="A20" s="149" t="s">
        <v>107</v>
      </c>
      <c r="B20" s="163" t="s">
        <v>22</v>
      </c>
      <c r="C20" s="163" t="s">
        <v>22</v>
      </c>
      <c r="D20" s="163" t="s">
        <v>22</v>
      </c>
      <c r="E20" s="153" t="s">
        <v>22</v>
      </c>
      <c r="F20" s="148"/>
      <c r="G20" s="154"/>
      <c r="I20" s="156"/>
    </row>
    <row r="21" spans="1:9" ht="41.25" customHeight="1" x14ac:dyDescent="0.2">
      <c r="A21" s="149" t="s">
        <v>108</v>
      </c>
      <c r="B21" s="151">
        <v>557</v>
      </c>
      <c r="C21" s="151">
        <v>44</v>
      </c>
      <c r="D21" s="164">
        <f>C21-B21</f>
        <v>-513</v>
      </c>
      <c r="E21" s="153">
        <f>ROUND(C21/B21*100,1)</f>
        <v>7.9</v>
      </c>
      <c r="F21" s="148"/>
      <c r="G21" s="154"/>
      <c r="I21" s="156"/>
    </row>
    <row r="22" spans="1:9" ht="19.5" customHeight="1" x14ac:dyDescent="0.2">
      <c r="A22" s="149" t="s">
        <v>109</v>
      </c>
      <c r="B22" s="166">
        <v>16</v>
      </c>
      <c r="C22" s="166">
        <v>3</v>
      </c>
      <c r="D22" s="164">
        <f>C22-B22</f>
        <v>-13</v>
      </c>
      <c r="E22" s="153">
        <f>ROUND(C22/B22*100,1)</f>
        <v>18.8</v>
      </c>
      <c r="F22" s="148"/>
      <c r="G22" s="154"/>
      <c r="I22" s="156"/>
    </row>
    <row r="23" spans="1:9" ht="39" customHeight="1" x14ac:dyDescent="0.2">
      <c r="A23" s="149" t="s">
        <v>110</v>
      </c>
      <c r="B23" s="151">
        <v>231</v>
      </c>
      <c r="C23" s="151">
        <v>38</v>
      </c>
      <c r="D23" s="164">
        <f>C23-B23</f>
        <v>-193</v>
      </c>
      <c r="E23" s="153">
        <f>ROUND(C23/B23*100,1)</f>
        <v>16.5</v>
      </c>
      <c r="F23" s="148"/>
      <c r="G23" s="154"/>
      <c r="I23" s="156"/>
    </row>
    <row r="24" spans="1:9" ht="38.25" customHeight="1" x14ac:dyDescent="0.2">
      <c r="A24" s="149" t="s">
        <v>111</v>
      </c>
      <c r="B24" s="163" t="s">
        <v>22</v>
      </c>
      <c r="C24" s="163" t="s">
        <v>22</v>
      </c>
      <c r="D24" s="164" t="s">
        <v>22</v>
      </c>
      <c r="E24" s="153" t="s">
        <v>22</v>
      </c>
      <c r="F24" s="148"/>
      <c r="G24" s="154"/>
      <c r="I24" s="156"/>
    </row>
    <row r="25" spans="1:9" ht="22.5" customHeight="1" thickBot="1" x14ac:dyDescent="0.25">
      <c r="A25" s="167" t="s">
        <v>112</v>
      </c>
      <c r="B25" s="168">
        <v>5</v>
      </c>
      <c r="C25" s="169" t="s">
        <v>22</v>
      </c>
      <c r="D25" s="164">
        <v>-5</v>
      </c>
      <c r="E25" s="170" t="s">
        <v>22</v>
      </c>
      <c r="F25" s="148"/>
      <c r="G25" s="154"/>
      <c r="I25" s="156"/>
    </row>
    <row r="26" spans="1:9" ht="15.75" x14ac:dyDescent="0.2">
      <c r="A26" s="171"/>
      <c r="B26" s="171"/>
      <c r="C26" s="171"/>
      <c r="D26" s="171"/>
      <c r="E26" s="171"/>
      <c r="I26" s="156"/>
    </row>
    <row r="27" spans="1:9" x14ac:dyDescent="0.2">
      <c r="A27" s="171"/>
      <c r="B27" s="171"/>
      <c r="C27" s="171"/>
      <c r="D27" s="171"/>
      <c r="E27" s="171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1" right="0" top="0.51181102362204722" bottom="0.39370078740157483" header="0" footer="0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21"/>
  <sheetViews>
    <sheetView view="pageBreakPreview" zoomScale="75" zoomScaleNormal="75" zoomScaleSheetLayoutView="75" workbookViewId="0">
      <selection activeCell="H13" sqref="H13"/>
    </sheetView>
  </sheetViews>
  <sheetFormatPr defaultColWidth="8.85546875" defaultRowHeight="12.75" x14ac:dyDescent="0.2"/>
  <cols>
    <col min="1" max="1" width="52.85546875" style="155" customWidth="1"/>
    <col min="2" max="2" width="21.28515625" style="155" customWidth="1"/>
    <col min="3" max="4" width="22" style="155" customWidth="1"/>
    <col min="5" max="5" width="21.5703125" style="155" customWidth="1"/>
    <col min="6" max="6" width="8.85546875" style="155"/>
    <col min="7" max="7" width="10.85546875" style="155" bestFit="1" customWidth="1"/>
    <col min="8" max="256" width="8.85546875" style="155"/>
    <col min="257" max="257" width="52.85546875" style="155" customWidth="1"/>
    <col min="258" max="258" width="21.28515625" style="155" customWidth="1"/>
    <col min="259" max="260" width="22" style="155" customWidth="1"/>
    <col min="261" max="261" width="21.5703125" style="155" customWidth="1"/>
    <col min="262" max="262" width="8.85546875" style="155"/>
    <col min="263" max="263" width="10.85546875" style="155" bestFit="1" customWidth="1"/>
    <col min="264" max="512" width="8.85546875" style="155"/>
    <col min="513" max="513" width="52.85546875" style="155" customWidth="1"/>
    <col min="514" max="514" width="21.28515625" style="155" customWidth="1"/>
    <col min="515" max="516" width="22" style="155" customWidth="1"/>
    <col min="517" max="517" width="21.5703125" style="155" customWidth="1"/>
    <col min="518" max="518" width="8.85546875" style="155"/>
    <col min="519" max="519" width="10.85546875" style="155" bestFit="1" customWidth="1"/>
    <col min="520" max="768" width="8.85546875" style="155"/>
    <col min="769" max="769" width="52.85546875" style="155" customWidth="1"/>
    <col min="770" max="770" width="21.28515625" style="155" customWidth="1"/>
    <col min="771" max="772" width="22" style="155" customWidth="1"/>
    <col min="773" max="773" width="21.5703125" style="155" customWidth="1"/>
    <col min="774" max="774" width="8.85546875" style="155"/>
    <col min="775" max="775" width="10.85546875" style="155" bestFit="1" customWidth="1"/>
    <col min="776" max="1024" width="8.85546875" style="155"/>
    <col min="1025" max="1025" width="52.85546875" style="155" customWidth="1"/>
    <col min="1026" max="1026" width="21.28515625" style="155" customWidth="1"/>
    <col min="1027" max="1028" width="22" style="155" customWidth="1"/>
    <col min="1029" max="1029" width="21.5703125" style="155" customWidth="1"/>
    <col min="1030" max="1030" width="8.85546875" style="155"/>
    <col min="1031" max="1031" width="10.85546875" style="155" bestFit="1" customWidth="1"/>
    <col min="1032" max="1280" width="8.85546875" style="155"/>
    <col min="1281" max="1281" width="52.85546875" style="155" customWidth="1"/>
    <col min="1282" max="1282" width="21.28515625" style="155" customWidth="1"/>
    <col min="1283" max="1284" width="22" style="155" customWidth="1"/>
    <col min="1285" max="1285" width="21.5703125" style="155" customWidth="1"/>
    <col min="1286" max="1286" width="8.85546875" style="155"/>
    <col min="1287" max="1287" width="10.85546875" style="155" bestFit="1" customWidth="1"/>
    <col min="1288" max="1536" width="8.85546875" style="155"/>
    <col min="1537" max="1537" width="52.85546875" style="155" customWidth="1"/>
    <col min="1538" max="1538" width="21.28515625" style="155" customWidth="1"/>
    <col min="1539" max="1540" width="22" style="155" customWidth="1"/>
    <col min="1541" max="1541" width="21.5703125" style="155" customWidth="1"/>
    <col min="1542" max="1542" width="8.85546875" style="155"/>
    <col min="1543" max="1543" width="10.85546875" style="155" bestFit="1" customWidth="1"/>
    <col min="1544" max="1792" width="8.85546875" style="155"/>
    <col min="1793" max="1793" width="52.85546875" style="155" customWidth="1"/>
    <col min="1794" max="1794" width="21.28515625" style="155" customWidth="1"/>
    <col min="1795" max="1796" width="22" style="155" customWidth="1"/>
    <col min="1797" max="1797" width="21.5703125" style="155" customWidth="1"/>
    <col min="1798" max="1798" width="8.85546875" style="155"/>
    <col min="1799" max="1799" width="10.85546875" style="155" bestFit="1" customWidth="1"/>
    <col min="1800" max="2048" width="8.85546875" style="155"/>
    <col min="2049" max="2049" width="52.85546875" style="155" customWidth="1"/>
    <col min="2050" max="2050" width="21.28515625" style="155" customWidth="1"/>
    <col min="2051" max="2052" width="22" style="155" customWidth="1"/>
    <col min="2053" max="2053" width="21.5703125" style="155" customWidth="1"/>
    <col min="2054" max="2054" width="8.85546875" style="155"/>
    <col min="2055" max="2055" width="10.85546875" style="155" bestFit="1" customWidth="1"/>
    <col min="2056" max="2304" width="8.85546875" style="155"/>
    <col min="2305" max="2305" width="52.85546875" style="155" customWidth="1"/>
    <col min="2306" max="2306" width="21.28515625" style="155" customWidth="1"/>
    <col min="2307" max="2308" width="22" style="155" customWidth="1"/>
    <col min="2309" max="2309" width="21.5703125" style="155" customWidth="1"/>
    <col min="2310" max="2310" width="8.85546875" style="155"/>
    <col min="2311" max="2311" width="10.85546875" style="155" bestFit="1" customWidth="1"/>
    <col min="2312" max="2560" width="8.85546875" style="155"/>
    <col min="2561" max="2561" width="52.85546875" style="155" customWidth="1"/>
    <col min="2562" max="2562" width="21.28515625" style="155" customWidth="1"/>
    <col min="2563" max="2564" width="22" style="155" customWidth="1"/>
    <col min="2565" max="2565" width="21.5703125" style="155" customWidth="1"/>
    <col min="2566" max="2566" width="8.85546875" style="155"/>
    <col min="2567" max="2567" width="10.85546875" style="155" bestFit="1" customWidth="1"/>
    <col min="2568" max="2816" width="8.85546875" style="155"/>
    <col min="2817" max="2817" width="52.85546875" style="155" customWidth="1"/>
    <col min="2818" max="2818" width="21.28515625" style="155" customWidth="1"/>
    <col min="2819" max="2820" width="22" style="155" customWidth="1"/>
    <col min="2821" max="2821" width="21.5703125" style="155" customWidth="1"/>
    <col min="2822" max="2822" width="8.85546875" style="155"/>
    <col min="2823" max="2823" width="10.85546875" style="155" bestFit="1" customWidth="1"/>
    <col min="2824" max="3072" width="8.85546875" style="155"/>
    <col min="3073" max="3073" width="52.85546875" style="155" customWidth="1"/>
    <col min="3074" max="3074" width="21.28515625" style="155" customWidth="1"/>
    <col min="3075" max="3076" width="22" style="155" customWidth="1"/>
    <col min="3077" max="3077" width="21.5703125" style="155" customWidth="1"/>
    <col min="3078" max="3078" width="8.85546875" style="155"/>
    <col min="3079" max="3079" width="10.85546875" style="155" bestFit="1" customWidth="1"/>
    <col min="3080" max="3328" width="8.85546875" style="155"/>
    <col min="3329" max="3329" width="52.85546875" style="155" customWidth="1"/>
    <col min="3330" max="3330" width="21.28515625" style="155" customWidth="1"/>
    <col min="3331" max="3332" width="22" style="155" customWidth="1"/>
    <col min="3333" max="3333" width="21.5703125" style="155" customWidth="1"/>
    <col min="3334" max="3334" width="8.85546875" style="155"/>
    <col min="3335" max="3335" width="10.85546875" style="155" bestFit="1" customWidth="1"/>
    <col min="3336" max="3584" width="8.85546875" style="155"/>
    <col min="3585" max="3585" width="52.85546875" style="155" customWidth="1"/>
    <col min="3586" max="3586" width="21.28515625" style="155" customWidth="1"/>
    <col min="3587" max="3588" width="22" style="155" customWidth="1"/>
    <col min="3589" max="3589" width="21.5703125" style="155" customWidth="1"/>
    <col min="3590" max="3590" width="8.85546875" style="155"/>
    <col min="3591" max="3591" width="10.85546875" style="155" bestFit="1" customWidth="1"/>
    <col min="3592" max="3840" width="8.85546875" style="155"/>
    <col min="3841" max="3841" width="52.85546875" style="155" customWidth="1"/>
    <col min="3842" max="3842" width="21.28515625" style="155" customWidth="1"/>
    <col min="3843" max="3844" width="22" style="155" customWidth="1"/>
    <col min="3845" max="3845" width="21.5703125" style="155" customWidth="1"/>
    <col min="3846" max="3846" width="8.85546875" style="155"/>
    <col min="3847" max="3847" width="10.85546875" style="155" bestFit="1" customWidth="1"/>
    <col min="3848" max="4096" width="8.85546875" style="155"/>
    <col min="4097" max="4097" width="52.85546875" style="155" customWidth="1"/>
    <col min="4098" max="4098" width="21.28515625" style="155" customWidth="1"/>
    <col min="4099" max="4100" width="22" style="155" customWidth="1"/>
    <col min="4101" max="4101" width="21.5703125" style="155" customWidth="1"/>
    <col min="4102" max="4102" width="8.85546875" style="155"/>
    <col min="4103" max="4103" width="10.85546875" style="155" bestFit="1" customWidth="1"/>
    <col min="4104" max="4352" width="8.85546875" style="155"/>
    <col min="4353" max="4353" width="52.85546875" style="155" customWidth="1"/>
    <col min="4354" max="4354" width="21.28515625" style="155" customWidth="1"/>
    <col min="4355" max="4356" width="22" style="155" customWidth="1"/>
    <col min="4357" max="4357" width="21.5703125" style="155" customWidth="1"/>
    <col min="4358" max="4358" width="8.85546875" style="155"/>
    <col min="4359" max="4359" width="10.85546875" style="155" bestFit="1" customWidth="1"/>
    <col min="4360" max="4608" width="8.85546875" style="155"/>
    <col min="4609" max="4609" width="52.85546875" style="155" customWidth="1"/>
    <col min="4610" max="4610" width="21.28515625" style="155" customWidth="1"/>
    <col min="4611" max="4612" width="22" style="155" customWidth="1"/>
    <col min="4613" max="4613" width="21.5703125" style="155" customWidth="1"/>
    <col min="4614" max="4614" width="8.85546875" style="155"/>
    <col min="4615" max="4615" width="10.85546875" style="155" bestFit="1" customWidth="1"/>
    <col min="4616" max="4864" width="8.85546875" style="155"/>
    <col min="4865" max="4865" width="52.85546875" style="155" customWidth="1"/>
    <col min="4866" max="4866" width="21.28515625" style="155" customWidth="1"/>
    <col min="4867" max="4868" width="22" style="155" customWidth="1"/>
    <col min="4869" max="4869" width="21.5703125" style="155" customWidth="1"/>
    <col min="4870" max="4870" width="8.85546875" style="155"/>
    <col min="4871" max="4871" width="10.85546875" style="155" bestFit="1" customWidth="1"/>
    <col min="4872" max="5120" width="8.85546875" style="155"/>
    <col min="5121" max="5121" width="52.85546875" style="155" customWidth="1"/>
    <col min="5122" max="5122" width="21.28515625" style="155" customWidth="1"/>
    <col min="5123" max="5124" width="22" style="155" customWidth="1"/>
    <col min="5125" max="5125" width="21.5703125" style="155" customWidth="1"/>
    <col min="5126" max="5126" width="8.85546875" style="155"/>
    <col min="5127" max="5127" width="10.85546875" style="155" bestFit="1" customWidth="1"/>
    <col min="5128" max="5376" width="8.85546875" style="155"/>
    <col min="5377" max="5377" width="52.85546875" style="155" customWidth="1"/>
    <col min="5378" max="5378" width="21.28515625" style="155" customWidth="1"/>
    <col min="5379" max="5380" width="22" style="155" customWidth="1"/>
    <col min="5381" max="5381" width="21.5703125" style="155" customWidth="1"/>
    <col min="5382" max="5382" width="8.85546875" style="155"/>
    <col min="5383" max="5383" width="10.85546875" style="155" bestFit="1" customWidth="1"/>
    <col min="5384" max="5632" width="8.85546875" style="155"/>
    <col min="5633" max="5633" width="52.85546875" style="155" customWidth="1"/>
    <col min="5634" max="5634" width="21.28515625" style="155" customWidth="1"/>
    <col min="5635" max="5636" width="22" style="155" customWidth="1"/>
    <col min="5637" max="5637" width="21.5703125" style="155" customWidth="1"/>
    <col min="5638" max="5638" width="8.85546875" style="155"/>
    <col min="5639" max="5639" width="10.85546875" style="155" bestFit="1" customWidth="1"/>
    <col min="5640" max="5888" width="8.85546875" style="155"/>
    <col min="5889" max="5889" width="52.85546875" style="155" customWidth="1"/>
    <col min="5890" max="5890" width="21.28515625" style="155" customWidth="1"/>
    <col min="5891" max="5892" width="22" style="155" customWidth="1"/>
    <col min="5893" max="5893" width="21.5703125" style="155" customWidth="1"/>
    <col min="5894" max="5894" width="8.85546875" style="155"/>
    <col min="5895" max="5895" width="10.85546875" style="155" bestFit="1" customWidth="1"/>
    <col min="5896" max="6144" width="8.85546875" style="155"/>
    <col min="6145" max="6145" width="52.85546875" style="155" customWidth="1"/>
    <col min="6146" max="6146" width="21.28515625" style="155" customWidth="1"/>
    <col min="6147" max="6148" width="22" style="155" customWidth="1"/>
    <col min="6149" max="6149" width="21.5703125" style="155" customWidth="1"/>
    <col min="6150" max="6150" width="8.85546875" style="155"/>
    <col min="6151" max="6151" width="10.85546875" style="155" bestFit="1" customWidth="1"/>
    <col min="6152" max="6400" width="8.85546875" style="155"/>
    <col min="6401" max="6401" width="52.85546875" style="155" customWidth="1"/>
    <col min="6402" max="6402" width="21.28515625" style="155" customWidth="1"/>
    <col min="6403" max="6404" width="22" style="155" customWidth="1"/>
    <col min="6405" max="6405" width="21.5703125" style="155" customWidth="1"/>
    <col min="6406" max="6406" width="8.85546875" style="155"/>
    <col min="6407" max="6407" width="10.85546875" style="155" bestFit="1" customWidth="1"/>
    <col min="6408" max="6656" width="8.85546875" style="155"/>
    <col min="6657" max="6657" width="52.85546875" style="155" customWidth="1"/>
    <col min="6658" max="6658" width="21.28515625" style="155" customWidth="1"/>
    <col min="6659" max="6660" width="22" style="155" customWidth="1"/>
    <col min="6661" max="6661" width="21.5703125" style="155" customWidth="1"/>
    <col min="6662" max="6662" width="8.85546875" style="155"/>
    <col min="6663" max="6663" width="10.85546875" style="155" bestFit="1" customWidth="1"/>
    <col min="6664" max="6912" width="8.85546875" style="155"/>
    <col min="6913" max="6913" width="52.85546875" style="155" customWidth="1"/>
    <col min="6914" max="6914" width="21.28515625" style="155" customWidth="1"/>
    <col min="6915" max="6916" width="22" style="155" customWidth="1"/>
    <col min="6917" max="6917" width="21.5703125" style="155" customWidth="1"/>
    <col min="6918" max="6918" width="8.85546875" style="155"/>
    <col min="6919" max="6919" width="10.85546875" style="155" bestFit="1" customWidth="1"/>
    <col min="6920" max="7168" width="8.85546875" style="155"/>
    <col min="7169" max="7169" width="52.85546875" style="155" customWidth="1"/>
    <col min="7170" max="7170" width="21.28515625" style="155" customWidth="1"/>
    <col min="7171" max="7172" width="22" style="155" customWidth="1"/>
    <col min="7173" max="7173" width="21.5703125" style="155" customWidth="1"/>
    <col min="7174" max="7174" width="8.85546875" style="155"/>
    <col min="7175" max="7175" width="10.85546875" style="155" bestFit="1" customWidth="1"/>
    <col min="7176" max="7424" width="8.85546875" style="155"/>
    <col min="7425" max="7425" width="52.85546875" style="155" customWidth="1"/>
    <col min="7426" max="7426" width="21.28515625" style="155" customWidth="1"/>
    <col min="7427" max="7428" width="22" style="155" customWidth="1"/>
    <col min="7429" max="7429" width="21.5703125" style="155" customWidth="1"/>
    <col min="7430" max="7430" width="8.85546875" style="155"/>
    <col min="7431" max="7431" width="10.85546875" style="155" bestFit="1" customWidth="1"/>
    <col min="7432" max="7680" width="8.85546875" style="155"/>
    <col min="7681" max="7681" width="52.85546875" style="155" customWidth="1"/>
    <col min="7682" max="7682" width="21.28515625" style="155" customWidth="1"/>
    <col min="7683" max="7684" width="22" style="155" customWidth="1"/>
    <col min="7685" max="7685" width="21.5703125" style="155" customWidth="1"/>
    <col min="7686" max="7686" width="8.85546875" style="155"/>
    <col min="7687" max="7687" width="10.85546875" style="155" bestFit="1" customWidth="1"/>
    <col min="7688" max="7936" width="8.85546875" style="155"/>
    <col min="7937" max="7937" width="52.85546875" style="155" customWidth="1"/>
    <col min="7938" max="7938" width="21.28515625" style="155" customWidth="1"/>
    <col min="7939" max="7940" width="22" style="155" customWidth="1"/>
    <col min="7941" max="7941" width="21.5703125" style="155" customWidth="1"/>
    <col min="7942" max="7942" width="8.85546875" style="155"/>
    <col min="7943" max="7943" width="10.85546875" style="155" bestFit="1" customWidth="1"/>
    <col min="7944" max="8192" width="8.85546875" style="155"/>
    <col min="8193" max="8193" width="52.85546875" style="155" customWidth="1"/>
    <col min="8194" max="8194" width="21.28515625" style="155" customWidth="1"/>
    <col min="8195" max="8196" width="22" style="155" customWidth="1"/>
    <col min="8197" max="8197" width="21.5703125" style="155" customWidth="1"/>
    <col min="8198" max="8198" width="8.85546875" style="155"/>
    <col min="8199" max="8199" width="10.85546875" style="155" bestFit="1" customWidth="1"/>
    <col min="8200" max="8448" width="8.85546875" style="155"/>
    <col min="8449" max="8449" width="52.85546875" style="155" customWidth="1"/>
    <col min="8450" max="8450" width="21.28515625" style="155" customWidth="1"/>
    <col min="8451" max="8452" width="22" style="155" customWidth="1"/>
    <col min="8453" max="8453" width="21.5703125" style="155" customWidth="1"/>
    <col min="8454" max="8454" width="8.85546875" style="155"/>
    <col min="8455" max="8455" width="10.85546875" style="155" bestFit="1" customWidth="1"/>
    <col min="8456" max="8704" width="8.85546875" style="155"/>
    <col min="8705" max="8705" width="52.85546875" style="155" customWidth="1"/>
    <col min="8706" max="8706" width="21.28515625" style="155" customWidth="1"/>
    <col min="8707" max="8708" width="22" style="155" customWidth="1"/>
    <col min="8709" max="8709" width="21.5703125" style="155" customWidth="1"/>
    <col min="8710" max="8710" width="8.85546875" style="155"/>
    <col min="8711" max="8711" width="10.85546875" style="155" bestFit="1" customWidth="1"/>
    <col min="8712" max="8960" width="8.85546875" style="155"/>
    <col min="8961" max="8961" width="52.85546875" style="155" customWidth="1"/>
    <col min="8962" max="8962" width="21.28515625" style="155" customWidth="1"/>
    <col min="8963" max="8964" width="22" style="155" customWidth="1"/>
    <col min="8965" max="8965" width="21.5703125" style="155" customWidth="1"/>
    <col min="8966" max="8966" width="8.85546875" style="155"/>
    <col min="8967" max="8967" width="10.85546875" style="155" bestFit="1" customWidth="1"/>
    <col min="8968" max="9216" width="8.85546875" style="155"/>
    <col min="9217" max="9217" width="52.85546875" style="155" customWidth="1"/>
    <col min="9218" max="9218" width="21.28515625" style="155" customWidth="1"/>
    <col min="9219" max="9220" width="22" style="155" customWidth="1"/>
    <col min="9221" max="9221" width="21.5703125" style="155" customWidth="1"/>
    <col min="9222" max="9222" width="8.85546875" style="155"/>
    <col min="9223" max="9223" width="10.85546875" style="155" bestFit="1" customWidth="1"/>
    <col min="9224" max="9472" width="8.85546875" style="155"/>
    <col min="9473" max="9473" width="52.85546875" style="155" customWidth="1"/>
    <col min="9474" max="9474" width="21.28515625" style="155" customWidth="1"/>
    <col min="9475" max="9476" width="22" style="155" customWidth="1"/>
    <col min="9477" max="9477" width="21.5703125" style="155" customWidth="1"/>
    <col min="9478" max="9478" width="8.85546875" style="155"/>
    <col min="9479" max="9479" width="10.85546875" style="155" bestFit="1" customWidth="1"/>
    <col min="9480" max="9728" width="8.85546875" style="155"/>
    <col min="9729" max="9729" width="52.85546875" style="155" customWidth="1"/>
    <col min="9730" max="9730" width="21.28515625" style="155" customWidth="1"/>
    <col min="9731" max="9732" width="22" style="155" customWidth="1"/>
    <col min="9733" max="9733" width="21.5703125" style="155" customWidth="1"/>
    <col min="9734" max="9734" width="8.85546875" style="155"/>
    <col min="9735" max="9735" width="10.85546875" style="155" bestFit="1" customWidth="1"/>
    <col min="9736" max="9984" width="8.85546875" style="155"/>
    <col min="9985" max="9985" width="52.85546875" style="155" customWidth="1"/>
    <col min="9986" max="9986" width="21.28515625" style="155" customWidth="1"/>
    <col min="9987" max="9988" width="22" style="155" customWidth="1"/>
    <col min="9989" max="9989" width="21.5703125" style="155" customWidth="1"/>
    <col min="9990" max="9990" width="8.85546875" style="155"/>
    <col min="9991" max="9991" width="10.85546875" style="155" bestFit="1" customWidth="1"/>
    <col min="9992" max="10240" width="8.85546875" style="155"/>
    <col min="10241" max="10241" width="52.85546875" style="155" customWidth="1"/>
    <col min="10242" max="10242" width="21.28515625" style="155" customWidth="1"/>
    <col min="10243" max="10244" width="22" style="155" customWidth="1"/>
    <col min="10245" max="10245" width="21.5703125" style="155" customWidth="1"/>
    <col min="10246" max="10246" width="8.85546875" style="155"/>
    <col min="10247" max="10247" width="10.85546875" style="155" bestFit="1" customWidth="1"/>
    <col min="10248" max="10496" width="8.85546875" style="155"/>
    <col min="10497" max="10497" width="52.85546875" style="155" customWidth="1"/>
    <col min="10498" max="10498" width="21.28515625" style="155" customWidth="1"/>
    <col min="10499" max="10500" width="22" style="155" customWidth="1"/>
    <col min="10501" max="10501" width="21.5703125" style="155" customWidth="1"/>
    <col min="10502" max="10502" width="8.85546875" style="155"/>
    <col min="10503" max="10503" width="10.85546875" style="155" bestFit="1" customWidth="1"/>
    <col min="10504" max="10752" width="8.85546875" style="155"/>
    <col min="10753" max="10753" width="52.85546875" style="155" customWidth="1"/>
    <col min="10754" max="10754" width="21.28515625" style="155" customWidth="1"/>
    <col min="10755" max="10756" width="22" style="155" customWidth="1"/>
    <col min="10757" max="10757" width="21.5703125" style="155" customWidth="1"/>
    <col min="10758" max="10758" width="8.85546875" style="155"/>
    <col min="10759" max="10759" width="10.85546875" style="155" bestFit="1" customWidth="1"/>
    <col min="10760" max="11008" width="8.85546875" style="155"/>
    <col min="11009" max="11009" width="52.85546875" style="155" customWidth="1"/>
    <col min="11010" max="11010" width="21.28515625" style="155" customWidth="1"/>
    <col min="11011" max="11012" width="22" style="155" customWidth="1"/>
    <col min="11013" max="11013" width="21.5703125" style="155" customWidth="1"/>
    <col min="11014" max="11014" width="8.85546875" style="155"/>
    <col min="11015" max="11015" width="10.85546875" style="155" bestFit="1" customWidth="1"/>
    <col min="11016" max="11264" width="8.85546875" style="155"/>
    <col min="11265" max="11265" width="52.85546875" style="155" customWidth="1"/>
    <col min="11266" max="11266" width="21.28515625" style="155" customWidth="1"/>
    <col min="11267" max="11268" width="22" style="155" customWidth="1"/>
    <col min="11269" max="11269" width="21.5703125" style="155" customWidth="1"/>
    <col min="11270" max="11270" width="8.85546875" style="155"/>
    <col min="11271" max="11271" width="10.85546875" style="155" bestFit="1" customWidth="1"/>
    <col min="11272" max="11520" width="8.85546875" style="155"/>
    <col min="11521" max="11521" width="52.85546875" style="155" customWidth="1"/>
    <col min="11522" max="11522" width="21.28515625" style="155" customWidth="1"/>
    <col min="11523" max="11524" width="22" style="155" customWidth="1"/>
    <col min="11525" max="11525" width="21.5703125" style="155" customWidth="1"/>
    <col min="11526" max="11526" width="8.85546875" style="155"/>
    <col min="11527" max="11527" width="10.85546875" style="155" bestFit="1" customWidth="1"/>
    <col min="11528" max="11776" width="8.85546875" style="155"/>
    <col min="11777" max="11777" width="52.85546875" style="155" customWidth="1"/>
    <col min="11778" max="11778" width="21.28515625" style="155" customWidth="1"/>
    <col min="11779" max="11780" width="22" style="155" customWidth="1"/>
    <col min="11781" max="11781" width="21.5703125" style="155" customWidth="1"/>
    <col min="11782" max="11782" width="8.85546875" style="155"/>
    <col min="11783" max="11783" width="10.85546875" style="155" bestFit="1" customWidth="1"/>
    <col min="11784" max="12032" width="8.85546875" style="155"/>
    <col min="12033" max="12033" width="52.85546875" style="155" customWidth="1"/>
    <col min="12034" max="12034" width="21.28515625" style="155" customWidth="1"/>
    <col min="12035" max="12036" width="22" style="155" customWidth="1"/>
    <col min="12037" max="12037" width="21.5703125" style="155" customWidth="1"/>
    <col min="12038" max="12038" width="8.85546875" style="155"/>
    <col min="12039" max="12039" width="10.85546875" style="155" bestFit="1" customWidth="1"/>
    <col min="12040" max="12288" width="8.85546875" style="155"/>
    <col min="12289" max="12289" width="52.85546875" style="155" customWidth="1"/>
    <col min="12290" max="12290" width="21.28515625" style="155" customWidth="1"/>
    <col min="12291" max="12292" width="22" style="155" customWidth="1"/>
    <col min="12293" max="12293" width="21.5703125" style="155" customWidth="1"/>
    <col min="12294" max="12294" width="8.85546875" style="155"/>
    <col min="12295" max="12295" width="10.85546875" style="155" bestFit="1" customWidth="1"/>
    <col min="12296" max="12544" width="8.85546875" style="155"/>
    <col min="12545" max="12545" width="52.85546875" style="155" customWidth="1"/>
    <col min="12546" max="12546" width="21.28515625" style="155" customWidth="1"/>
    <col min="12547" max="12548" width="22" style="155" customWidth="1"/>
    <col min="12549" max="12549" width="21.5703125" style="155" customWidth="1"/>
    <col min="12550" max="12550" width="8.85546875" style="155"/>
    <col min="12551" max="12551" width="10.85546875" style="155" bestFit="1" customWidth="1"/>
    <col min="12552" max="12800" width="8.85546875" style="155"/>
    <col min="12801" max="12801" width="52.85546875" style="155" customWidth="1"/>
    <col min="12802" max="12802" width="21.28515625" style="155" customWidth="1"/>
    <col min="12803" max="12804" width="22" style="155" customWidth="1"/>
    <col min="12805" max="12805" width="21.5703125" style="155" customWidth="1"/>
    <col min="12806" max="12806" width="8.85546875" style="155"/>
    <col min="12807" max="12807" width="10.85546875" style="155" bestFit="1" customWidth="1"/>
    <col min="12808" max="13056" width="8.85546875" style="155"/>
    <col min="13057" max="13057" width="52.85546875" style="155" customWidth="1"/>
    <col min="13058" max="13058" width="21.28515625" style="155" customWidth="1"/>
    <col min="13059" max="13060" width="22" style="155" customWidth="1"/>
    <col min="13061" max="13061" width="21.5703125" style="155" customWidth="1"/>
    <col min="13062" max="13062" width="8.85546875" style="155"/>
    <col min="13063" max="13063" width="10.85546875" style="155" bestFit="1" customWidth="1"/>
    <col min="13064" max="13312" width="8.85546875" style="155"/>
    <col min="13313" max="13313" width="52.85546875" style="155" customWidth="1"/>
    <col min="13314" max="13314" width="21.28515625" style="155" customWidth="1"/>
    <col min="13315" max="13316" width="22" style="155" customWidth="1"/>
    <col min="13317" max="13317" width="21.5703125" style="155" customWidth="1"/>
    <col min="13318" max="13318" width="8.85546875" style="155"/>
    <col min="13319" max="13319" width="10.85546875" style="155" bestFit="1" customWidth="1"/>
    <col min="13320" max="13568" width="8.85546875" style="155"/>
    <col min="13569" max="13569" width="52.85546875" style="155" customWidth="1"/>
    <col min="13570" max="13570" width="21.28515625" style="155" customWidth="1"/>
    <col min="13571" max="13572" width="22" style="155" customWidth="1"/>
    <col min="13573" max="13573" width="21.5703125" style="155" customWidth="1"/>
    <col min="13574" max="13574" width="8.85546875" style="155"/>
    <col min="13575" max="13575" width="10.85546875" style="155" bestFit="1" customWidth="1"/>
    <col min="13576" max="13824" width="8.85546875" style="155"/>
    <col min="13825" max="13825" width="52.85546875" style="155" customWidth="1"/>
    <col min="13826" max="13826" width="21.28515625" style="155" customWidth="1"/>
    <col min="13827" max="13828" width="22" style="155" customWidth="1"/>
    <col min="13829" max="13829" width="21.5703125" style="155" customWidth="1"/>
    <col min="13830" max="13830" width="8.85546875" style="155"/>
    <col min="13831" max="13831" width="10.85546875" style="155" bestFit="1" customWidth="1"/>
    <col min="13832" max="14080" width="8.85546875" style="155"/>
    <col min="14081" max="14081" width="52.85546875" style="155" customWidth="1"/>
    <col min="14082" max="14082" width="21.28515625" style="155" customWidth="1"/>
    <col min="14083" max="14084" width="22" style="155" customWidth="1"/>
    <col min="14085" max="14085" width="21.5703125" style="155" customWidth="1"/>
    <col min="14086" max="14086" width="8.85546875" style="155"/>
    <col min="14087" max="14087" width="10.85546875" style="155" bestFit="1" customWidth="1"/>
    <col min="14088" max="14336" width="8.85546875" style="155"/>
    <col min="14337" max="14337" width="52.85546875" style="155" customWidth="1"/>
    <col min="14338" max="14338" width="21.28515625" style="155" customWidth="1"/>
    <col min="14339" max="14340" width="22" style="155" customWidth="1"/>
    <col min="14341" max="14341" width="21.5703125" style="155" customWidth="1"/>
    <col min="14342" max="14342" width="8.85546875" style="155"/>
    <col min="14343" max="14343" width="10.85546875" style="155" bestFit="1" customWidth="1"/>
    <col min="14344" max="14592" width="8.85546875" style="155"/>
    <col min="14593" max="14593" width="52.85546875" style="155" customWidth="1"/>
    <col min="14594" max="14594" width="21.28515625" style="155" customWidth="1"/>
    <col min="14595" max="14596" width="22" style="155" customWidth="1"/>
    <col min="14597" max="14597" width="21.5703125" style="155" customWidth="1"/>
    <col min="14598" max="14598" width="8.85546875" style="155"/>
    <col min="14599" max="14599" width="10.85546875" style="155" bestFit="1" customWidth="1"/>
    <col min="14600" max="14848" width="8.85546875" style="155"/>
    <col min="14849" max="14849" width="52.85546875" style="155" customWidth="1"/>
    <col min="14850" max="14850" width="21.28515625" style="155" customWidth="1"/>
    <col min="14851" max="14852" width="22" style="155" customWidth="1"/>
    <col min="14853" max="14853" width="21.5703125" style="155" customWidth="1"/>
    <col min="14854" max="14854" width="8.85546875" style="155"/>
    <col min="14855" max="14855" width="10.85546875" style="155" bestFit="1" customWidth="1"/>
    <col min="14856" max="15104" width="8.85546875" style="155"/>
    <col min="15105" max="15105" width="52.85546875" style="155" customWidth="1"/>
    <col min="15106" max="15106" width="21.28515625" style="155" customWidth="1"/>
    <col min="15107" max="15108" width="22" style="155" customWidth="1"/>
    <col min="15109" max="15109" width="21.5703125" style="155" customWidth="1"/>
    <col min="15110" max="15110" width="8.85546875" style="155"/>
    <col min="15111" max="15111" width="10.85546875" style="155" bestFit="1" customWidth="1"/>
    <col min="15112" max="15360" width="8.85546875" style="155"/>
    <col min="15361" max="15361" width="52.85546875" style="155" customWidth="1"/>
    <col min="15362" max="15362" width="21.28515625" style="155" customWidth="1"/>
    <col min="15363" max="15364" width="22" style="155" customWidth="1"/>
    <col min="15365" max="15365" width="21.5703125" style="155" customWidth="1"/>
    <col min="15366" max="15366" width="8.85546875" style="155"/>
    <col min="15367" max="15367" width="10.85546875" style="155" bestFit="1" customWidth="1"/>
    <col min="15368" max="15616" width="8.85546875" style="155"/>
    <col min="15617" max="15617" width="52.85546875" style="155" customWidth="1"/>
    <col min="15618" max="15618" width="21.28515625" style="155" customWidth="1"/>
    <col min="15619" max="15620" width="22" style="155" customWidth="1"/>
    <col min="15621" max="15621" width="21.5703125" style="155" customWidth="1"/>
    <col min="15622" max="15622" width="8.85546875" style="155"/>
    <col min="15623" max="15623" width="10.85546875" style="155" bestFit="1" customWidth="1"/>
    <col min="15624" max="15872" width="8.85546875" style="155"/>
    <col min="15873" max="15873" width="52.85546875" style="155" customWidth="1"/>
    <col min="15874" max="15874" width="21.28515625" style="155" customWidth="1"/>
    <col min="15875" max="15876" width="22" style="155" customWidth="1"/>
    <col min="15877" max="15877" width="21.5703125" style="155" customWidth="1"/>
    <col min="15878" max="15878" width="8.85546875" style="155"/>
    <col min="15879" max="15879" width="10.85546875" style="155" bestFit="1" customWidth="1"/>
    <col min="15880" max="16128" width="8.85546875" style="155"/>
    <col min="16129" max="16129" width="52.85546875" style="155" customWidth="1"/>
    <col min="16130" max="16130" width="21.28515625" style="155" customWidth="1"/>
    <col min="16131" max="16132" width="22" style="155" customWidth="1"/>
    <col min="16133" max="16133" width="21.5703125" style="155" customWidth="1"/>
    <col min="16134" max="16134" width="8.85546875" style="155"/>
    <col min="16135" max="16135" width="10.85546875" style="155" bestFit="1" customWidth="1"/>
    <col min="16136" max="16384" width="8.85546875" style="155"/>
  </cols>
  <sheetData>
    <row r="1" spans="1:18" s="138" customFormat="1" ht="49.5" customHeight="1" x14ac:dyDescent="0.3">
      <c r="A1" s="274" t="s">
        <v>113</v>
      </c>
      <c r="B1" s="274"/>
      <c r="C1" s="274"/>
      <c r="D1" s="274"/>
      <c r="E1" s="274"/>
    </row>
    <row r="2" spans="1:18" s="138" customFormat="1" ht="20.25" customHeight="1" x14ac:dyDescent="0.3">
      <c r="A2" s="275" t="s">
        <v>114</v>
      </c>
      <c r="B2" s="275"/>
      <c r="C2" s="275"/>
      <c r="D2" s="275"/>
      <c r="E2" s="275"/>
    </row>
    <row r="3" spans="1:18" s="138" customFormat="1" ht="17.25" customHeight="1" thickBot="1" x14ac:dyDescent="0.4">
      <c r="A3" s="172"/>
      <c r="B3" s="172"/>
      <c r="C3" s="172"/>
      <c r="D3" s="172"/>
      <c r="E3" s="172"/>
    </row>
    <row r="4" spans="1:18" s="140" customFormat="1" ht="25.5" customHeight="1" x14ac:dyDescent="0.2">
      <c r="A4" s="276"/>
      <c r="B4" s="278" t="s">
        <v>87</v>
      </c>
      <c r="C4" s="278" t="s">
        <v>88</v>
      </c>
      <c r="D4" s="278" t="s">
        <v>60</v>
      </c>
      <c r="E4" s="280"/>
    </row>
    <row r="5" spans="1:18" s="140" customFormat="1" ht="37.5" customHeight="1" x14ac:dyDescent="0.2">
      <c r="A5" s="277"/>
      <c r="B5" s="279"/>
      <c r="C5" s="279"/>
      <c r="D5" s="173" t="s">
        <v>89</v>
      </c>
      <c r="E5" s="174" t="s">
        <v>19</v>
      </c>
    </row>
    <row r="6" spans="1:18" s="178" customFormat="1" ht="34.5" customHeight="1" x14ac:dyDescent="0.2">
      <c r="A6" s="175" t="s">
        <v>90</v>
      </c>
      <c r="B6" s="176">
        <f>SUM(B7:B15)</f>
        <v>834</v>
      </c>
      <c r="C6" s="176">
        <f>SUM(C7:C15)</f>
        <v>376</v>
      </c>
      <c r="D6" s="176">
        <f>C6-B6</f>
        <v>-458</v>
      </c>
      <c r="E6" s="177">
        <f>ROUND(C6/B6*100,1)</f>
        <v>45.1</v>
      </c>
      <c r="G6" s="179"/>
    </row>
    <row r="7" spans="1:18" ht="51" customHeight="1" x14ac:dyDescent="0.2">
      <c r="A7" s="180" t="s">
        <v>115</v>
      </c>
      <c r="B7" s="181">
        <v>165</v>
      </c>
      <c r="C7" s="181">
        <v>55</v>
      </c>
      <c r="D7" s="182">
        <f t="shared" ref="D7:D15" si="0">C7-B7</f>
        <v>-110</v>
      </c>
      <c r="E7" s="183">
        <f t="shared" ref="E7:E15" si="1">ROUND(C7/B7*100,1)</f>
        <v>33.299999999999997</v>
      </c>
      <c r="G7" s="179"/>
      <c r="H7" s="184"/>
      <c r="K7" s="184"/>
    </row>
    <row r="8" spans="1:18" ht="35.25" customHeight="1" x14ac:dyDescent="0.2">
      <c r="A8" s="180" t="s">
        <v>116</v>
      </c>
      <c r="B8" s="181">
        <v>385</v>
      </c>
      <c r="C8" s="181">
        <v>91</v>
      </c>
      <c r="D8" s="182">
        <f t="shared" si="0"/>
        <v>-294</v>
      </c>
      <c r="E8" s="183">
        <f t="shared" si="1"/>
        <v>23.6</v>
      </c>
      <c r="G8" s="179"/>
      <c r="H8" s="184"/>
      <c r="K8" s="184"/>
    </row>
    <row r="9" spans="1:18" s="159" customFormat="1" ht="25.5" customHeight="1" x14ac:dyDescent="0.2">
      <c r="A9" s="180" t="s">
        <v>117</v>
      </c>
      <c r="B9" s="181">
        <v>107</v>
      </c>
      <c r="C9" s="181">
        <v>79</v>
      </c>
      <c r="D9" s="182">
        <f t="shared" si="0"/>
        <v>-28</v>
      </c>
      <c r="E9" s="183">
        <f t="shared" si="1"/>
        <v>73.8</v>
      </c>
      <c r="F9" s="155"/>
      <c r="G9" s="179"/>
      <c r="H9" s="184"/>
      <c r="I9" s="155"/>
      <c r="K9" s="184"/>
    </row>
    <row r="10" spans="1:18" ht="36.75" customHeight="1" x14ac:dyDescent="0.2">
      <c r="A10" s="180" t="s">
        <v>118</v>
      </c>
      <c r="B10" s="181">
        <v>4</v>
      </c>
      <c r="C10" s="181">
        <v>7</v>
      </c>
      <c r="D10" s="182">
        <f t="shared" si="0"/>
        <v>3</v>
      </c>
      <c r="E10" s="183">
        <f t="shared" si="1"/>
        <v>175</v>
      </c>
      <c r="G10" s="179"/>
      <c r="H10" s="184"/>
      <c r="K10" s="184"/>
    </row>
    <row r="11" spans="1:18" ht="28.5" customHeight="1" x14ac:dyDescent="0.2">
      <c r="A11" s="180" t="s">
        <v>119</v>
      </c>
      <c r="B11" s="181">
        <v>96</v>
      </c>
      <c r="C11" s="181">
        <v>29</v>
      </c>
      <c r="D11" s="182">
        <f t="shared" si="0"/>
        <v>-67</v>
      </c>
      <c r="E11" s="183">
        <f t="shared" si="1"/>
        <v>30.2</v>
      </c>
      <c r="G11" s="179"/>
      <c r="H11" s="184"/>
      <c r="K11" s="184"/>
    </row>
    <row r="12" spans="1:18" ht="59.25" customHeight="1" x14ac:dyDescent="0.2">
      <c r="A12" s="180" t="s">
        <v>120</v>
      </c>
      <c r="B12" s="181">
        <v>8</v>
      </c>
      <c r="C12" s="181">
        <v>13</v>
      </c>
      <c r="D12" s="182">
        <f t="shared" si="0"/>
        <v>5</v>
      </c>
      <c r="E12" s="183">
        <f t="shared" si="1"/>
        <v>162.5</v>
      </c>
      <c r="G12" s="179"/>
      <c r="H12" s="184"/>
      <c r="K12" s="184"/>
    </row>
    <row r="13" spans="1:18" ht="30.75" customHeight="1" x14ac:dyDescent="0.2">
      <c r="A13" s="180" t="s">
        <v>121</v>
      </c>
      <c r="B13" s="181">
        <v>4</v>
      </c>
      <c r="C13" s="181">
        <v>24</v>
      </c>
      <c r="D13" s="182">
        <f t="shared" si="0"/>
        <v>20</v>
      </c>
      <c r="E13" s="183" t="s">
        <v>122</v>
      </c>
      <c r="G13" s="179"/>
      <c r="H13" s="184"/>
      <c r="K13" s="184"/>
      <c r="R13" s="185"/>
    </row>
    <row r="14" spans="1:18" ht="75" customHeight="1" x14ac:dyDescent="0.2">
      <c r="A14" s="180" t="s">
        <v>123</v>
      </c>
      <c r="B14" s="181">
        <v>34</v>
      </c>
      <c r="C14" s="181">
        <v>41</v>
      </c>
      <c r="D14" s="182">
        <f t="shared" si="0"/>
        <v>7</v>
      </c>
      <c r="E14" s="183">
        <f t="shared" si="1"/>
        <v>120.6</v>
      </c>
      <c r="G14" s="179"/>
      <c r="H14" s="184"/>
      <c r="K14" s="184"/>
      <c r="R14" s="185"/>
    </row>
    <row r="15" spans="1:18" ht="33" customHeight="1" thickBot="1" x14ac:dyDescent="0.25">
      <c r="A15" s="186" t="s">
        <v>124</v>
      </c>
      <c r="B15" s="187">
        <v>31</v>
      </c>
      <c r="C15" s="187">
        <v>37</v>
      </c>
      <c r="D15" s="182">
        <f t="shared" si="0"/>
        <v>6</v>
      </c>
      <c r="E15" s="183">
        <f t="shared" si="1"/>
        <v>119.4</v>
      </c>
      <c r="G15" s="179"/>
      <c r="H15" s="184"/>
      <c r="K15" s="184"/>
      <c r="R15" s="185"/>
    </row>
    <row r="16" spans="1:18" x14ac:dyDescent="0.2">
      <c r="A16" s="171"/>
      <c r="B16" s="171"/>
      <c r="C16" s="171"/>
      <c r="D16" s="171"/>
      <c r="R16" s="185"/>
    </row>
    <row r="17" spans="1:18" x14ac:dyDescent="0.2">
      <c r="A17" s="171"/>
      <c r="B17" s="171"/>
      <c r="C17" s="171"/>
      <c r="D17" s="171"/>
      <c r="R17" s="185"/>
    </row>
    <row r="18" spans="1:18" x14ac:dyDescent="0.2">
      <c r="R18" s="185"/>
    </row>
    <row r="19" spans="1:18" x14ac:dyDescent="0.2">
      <c r="R19" s="185"/>
    </row>
    <row r="20" spans="1:18" x14ac:dyDescent="0.2">
      <c r="R20" s="185"/>
    </row>
    <row r="21" spans="1:18" x14ac:dyDescent="0.2">
      <c r="R21" s="185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3" right="0" top="0.51181102362204722" bottom="0" header="0" footer="0"/>
  <pageSetup paperSize="9"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30"/>
  <sheetViews>
    <sheetView tabSelected="1" view="pageBreakPreview" zoomScale="95" zoomScaleNormal="100" zoomScaleSheetLayoutView="95" workbookViewId="0">
      <pane xSplit="1" ySplit="4" topLeftCell="B17" activePane="bottomRight" state="frozen"/>
      <selection activeCell="F18" sqref="F18"/>
      <selection pane="topRight" activeCell="F18" sqref="F18"/>
      <selection pane="bottomLeft" activeCell="F18" sqref="F18"/>
      <selection pane="bottomRight" activeCell="A30" sqref="A30:E30"/>
    </sheetView>
  </sheetViews>
  <sheetFormatPr defaultRowHeight="12.75" x14ac:dyDescent="0.2"/>
  <cols>
    <col min="1" max="1" width="52.42578125" style="188" customWidth="1"/>
    <col min="2" max="2" width="10.42578125" style="188" customWidth="1"/>
    <col min="3" max="3" width="9.42578125" style="188" customWidth="1"/>
    <col min="4" max="4" width="9.28515625" style="188" customWidth="1"/>
    <col min="5" max="5" width="10.85546875" style="188" customWidth="1"/>
    <col min="6" max="6" width="9.140625" style="188"/>
    <col min="7" max="8" width="11.7109375" style="188" bestFit="1" customWidth="1"/>
    <col min="9" max="256" width="9.140625" style="188"/>
    <col min="257" max="257" width="52.42578125" style="188" customWidth="1"/>
    <col min="258" max="258" width="10.42578125" style="188" customWidth="1"/>
    <col min="259" max="259" width="9.42578125" style="188" customWidth="1"/>
    <col min="260" max="260" width="9.28515625" style="188" customWidth="1"/>
    <col min="261" max="261" width="10.85546875" style="188" customWidth="1"/>
    <col min="262" max="262" width="9.140625" style="188"/>
    <col min="263" max="264" width="11.7109375" style="188" bestFit="1" customWidth="1"/>
    <col min="265" max="512" width="9.140625" style="188"/>
    <col min="513" max="513" width="52.42578125" style="188" customWidth="1"/>
    <col min="514" max="514" width="10.42578125" style="188" customWidth="1"/>
    <col min="515" max="515" width="9.42578125" style="188" customWidth="1"/>
    <col min="516" max="516" width="9.28515625" style="188" customWidth="1"/>
    <col min="517" max="517" width="10.85546875" style="188" customWidth="1"/>
    <col min="518" max="518" width="9.140625" style="188"/>
    <col min="519" max="520" width="11.7109375" style="188" bestFit="1" customWidth="1"/>
    <col min="521" max="768" width="9.140625" style="188"/>
    <col min="769" max="769" width="52.42578125" style="188" customWidth="1"/>
    <col min="770" max="770" width="10.42578125" style="188" customWidth="1"/>
    <col min="771" max="771" width="9.42578125" style="188" customWidth="1"/>
    <col min="772" max="772" width="9.28515625" style="188" customWidth="1"/>
    <col min="773" max="773" width="10.85546875" style="188" customWidth="1"/>
    <col min="774" max="774" width="9.140625" style="188"/>
    <col min="775" max="776" width="11.7109375" style="188" bestFit="1" customWidth="1"/>
    <col min="777" max="1024" width="9.140625" style="188"/>
    <col min="1025" max="1025" width="52.42578125" style="188" customWidth="1"/>
    <col min="1026" max="1026" width="10.42578125" style="188" customWidth="1"/>
    <col min="1027" max="1027" width="9.42578125" style="188" customWidth="1"/>
    <col min="1028" max="1028" width="9.28515625" style="188" customWidth="1"/>
    <col min="1029" max="1029" width="10.85546875" style="188" customWidth="1"/>
    <col min="1030" max="1030" width="9.140625" style="188"/>
    <col min="1031" max="1032" width="11.7109375" style="188" bestFit="1" customWidth="1"/>
    <col min="1033" max="1280" width="9.140625" style="188"/>
    <col min="1281" max="1281" width="52.42578125" style="188" customWidth="1"/>
    <col min="1282" max="1282" width="10.42578125" style="188" customWidth="1"/>
    <col min="1283" max="1283" width="9.42578125" style="188" customWidth="1"/>
    <col min="1284" max="1284" width="9.28515625" style="188" customWidth="1"/>
    <col min="1285" max="1285" width="10.85546875" style="188" customWidth="1"/>
    <col min="1286" max="1286" width="9.140625" style="188"/>
    <col min="1287" max="1288" width="11.7109375" style="188" bestFit="1" customWidth="1"/>
    <col min="1289" max="1536" width="9.140625" style="188"/>
    <col min="1537" max="1537" width="52.42578125" style="188" customWidth="1"/>
    <col min="1538" max="1538" width="10.42578125" style="188" customWidth="1"/>
    <col min="1539" max="1539" width="9.42578125" style="188" customWidth="1"/>
    <col min="1540" max="1540" width="9.28515625" style="188" customWidth="1"/>
    <col min="1541" max="1541" width="10.85546875" style="188" customWidth="1"/>
    <col min="1542" max="1542" width="9.140625" style="188"/>
    <col min="1543" max="1544" width="11.7109375" style="188" bestFit="1" customWidth="1"/>
    <col min="1545" max="1792" width="9.140625" style="188"/>
    <col min="1793" max="1793" width="52.42578125" style="188" customWidth="1"/>
    <col min="1794" max="1794" width="10.42578125" style="188" customWidth="1"/>
    <col min="1795" max="1795" width="9.42578125" style="188" customWidth="1"/>
    <col min="1796" max="1796" width="9.28515625" style="188" customWidth="1"/>
    <col min="1797" max="1797" width="10.85546875" style="188" customWidth="1"/>
    <col min="1798" max="1798" width="9.140625" style="188"/>
    <col min="1799" max="1800" width="11.7109375" style="188" bestFit="1" customWidth="1"/>
    <col min="1801" max="2048" width="9.140625" style="188"/>
    <col min="2049" max="2049" width="52.42578125" style="188" customWidth="1"/>
    <col min="2050" max="2050" width="10.42578125" style="188" customWidth="1"/>
    <col min="2051" max="2051" width="9.42578125" style="188" customWidth="1"/>
    <col min="2052" max="2052" width="9.28515625" style="188" customWidth="1"/>
    <col min="2053" max="2053" width="10.85546875" style="188" customWidth="1"/>
    <col min="2054" max="2054" width="9.140625" style="188"/>
    <col min="2055" max="2056" width="11.7109375" style="188" bestFit="1" customWidth="1"/>
    <col min="2057" max="2304" width="9.140625" style="188"/>
    <col min="2305" max="2305" width="52.42578125" style="188" customWidth="1"/>
    <col min="2306" max="2306" width="10.42578125" style="188" customWidth="1"/>
    <col min="2307" max="2307" width="9.42578125" style="188" customWidth="1"/>
    <col min="2308" max="2308" width="9.28515625" style="188" customWidth="1"/>
    <col min="2309" max="2309" width="10.85546875" style="188" customWidth="1"/>
    <col min="2310" max="2310" width="9.140625" style="188"/>
    <col min="2311" max="2312" width="11.7109375" style="188" bestFit="1" customWidth="1"/>
    <col min="2313" max="2560" width="9.140625" style="188"/>
    <col min="2561" max="2561" width="52.42578125" style="188" customWidth="1"/>
    <col min="2562" max="2562" width="10.42578125" style="188" customWidth="1"/>
    <col min="2563" max="2563" width="9.42578125" style="188" customWidth="1"/>
    <col min="2564" max="2564" width="9.28515625" style="188" customWidth="1"/>
    <col min="2565" max="2565" width="10.85546875" style="188" customWidth="1"/>
    <col min="2566" max="2566" width="9.140625" style="188"/>
    <col min="2567" max="2568" width="11.7109375" style="188" bestFit="1" customWidth="1"/>
    <col min="2569" max="2816" width="9.140625" style="188"/>
    <col min="2817" max="2817" width="52.42578125" style="188" customWidth="1"/>
    <col min="2818" max="2818" width="10.42578125" style="188" customWidth="1"/>
    <col min="2819" max="2819" width="9.42578125" style="188" customWidth="1"/>
    <col min="2820" max="2820" width="9.28515625" style="188" customWidth="1"/>
    <col min="2821" max="2821" width="10.85546875" style="188" customWidth="1"/>
    <col min="2822" max="2822" width="9.140625" style="188"/>
    <col min="2823" max="2824" width="11.7109375" style="188" bestFit="1" customWidth="1"/>
    <col min="2825" max="3072" width="9.140625" style="188"/>
    <col min="3073" max="3073" width="52.42578125" style="188" customWidth="1"/>
    <col min="3074" max="3074" width="10.42578125" style="188" customWidth="1"/>
    <col min="3075" max="3075" width="9.42578125" style="188" customWidth="1"/>
    <col min="3076" max="3076" width="9.28515625" style="188" customWidth="1"/>
    <col min="3077" max="3077" width="10.85546875" style="188" customWidth="1"/>
    <col min="3078" max="3078" width="9.140625" style="188"/>
    <col min="3079" max="3080" width="11.7109375" style="188" bestFit="1" customWidth="1"/>
    <col min="3081" max="3328" width="9.140625" style="188"/>
    <col min="3329" max="3329" width="52.42578125" style="188" customWidth="1"/>
    <col min="3330" max="3330" width="10.42578125" style="188" customWidth="1"/>
    <col min="3331" max="3331" width="9.42578125" style="188" customWidth="1"/>
    <col min="3332" max="3332" width="9.28515625" style="188" customWidth="1"/>
    <col min="3333" max="3333" width="10.85546875" style="188" customWidth="1"/>
    <col min="3334" max="3334" width="9.140625" style="188"/>
    <col min="3335" max="3336" width="11.7109375" style="188" bestFit="1" customWidth="1"/>
    <col min="3337" max="3584" width="9.140625" style="188"/>
    <col min="3585" max="3585" width="52.42578125" style="188" customWidth="1"/>
    <col min="3586" max="3586" width="10.42578125" style="188" customWidth="1"/>
    <col min="3587" max="3587" width="9.42578125" style="188" customWidth="1"/>
    <col min="3588" max="3588" width="9.28515625" style="188" customWidth="1"/>
    <col min="3589" max="3589" width="10.85546875" style="188" customWidth="1"/>
    <col min="3590" max="3590" width="9.140625" style="188"/>
    <col min="3591" max="3592" width="11.7109375" style="188" bestFit="1" customWidth="1"/>
    <col min="3593" max="3840" width="9.140625" style="188"/>
    <col min="3841" max="3841" width="52.42578125" style="188" customWidth="1"/>
    <col min="3842" max="3842" width="10.42578125" style="188" customWidth="1"/>
    <col min="3843" max="3843" width="9.42578125" style="188" customWidth="1"/>
    <col min="3844" max="3844" width="9.28515625" style="188" customWidth="1"/>
    <col min="3845" max="3845" width="10.85546875" style="188" customWidth="1"/>
    <col min="3846" max="3846" width="9.140625" style="188"/>
    <col min="3847" max="3848" width="11.7109375" style="188" bestFit="1" customWidth="1"/>
    <col min="3849" max="4096" width="9.140625" style="188"/>
    <col min="4097" max="4097" width="52.42578125" style="188" customWidth="1"/>
    <col min="4098" max="4098" width="10.42578125" style="188" customWidth="1"/>
    <col min="4099" max="4099" width="9.42578125" style="188" customWidth="1"/>
    <col min="4100" max="4100" width="9.28515625" style="188" customWidth="1"/>
    <col min="4101" max="4101" width="10.85546875" style="188" customWidth="1"/>
    <col min="4102" max="4102" width="9.140625" style="188"/>
    <col min="4103" max="4104" width="11.7109375" style="188" bestFit="1" customWidth="1"/>
    <col min="4105" max="4352" width="9.140625" style="188"/>
    <col min="4353" max="4353" width="52.42578125" style="188" customWidth="1"/>
    <col min="4354" max="4354" width="10.42578125" style="188" customWidth="1"/>
    <col min="4355" max="4355" width="9.42578125" style="188" customWidth="1"/>
    <col min="4356" max="4356" width="9.28515625" style="188" customWidth="1"/>
    <col min="4357" max="4357" width="10.85546875" style="188" customWidth="1"/>
    <col min="4358" max="4358" width="9.140625" style="188"/>
    <col min="4359" max="4360" width="11.7109375" style="188" bestFit="1" customWidth="1"/>
    <col min="4361" max="4608" width="9.140625" style="188"/>
    <col min="4609" max="4609" width="52.42578125" style="188" customWidth="1"/>
    <col min="4610" max="4610" width="10.42578125" style="188" customWidth="1"/>
    <col min="4611" max="4611" width="9.42578125" style="188" customWidth="1"/>
    <col min="4612" max="4612" width="9.28515625" style="188" customWidth="1"/>
    <col min="4613" max="4613" width="10.85546875" style="188" customWidth="1"/>
    <col min="4614" max="4614" width="9.140625" style="188"/>
    <col min="4615" max="4616" width="11.7109375" style="188" bestFit="1" customWidth="1"/>
    <col min="4617" max="4864" width="9.140625" style="188"/>
    <col min="4865" max="4865" width="52.42578125" style="188" customWidth="1"/>
    <col min="4866" max="4866" width="10.42578125" style="188" customWidth="1"/>
    <col min="4867" max="4867" width="9.42578125" style="188" customWidth="1"/>
    <col min="4868" max="4868" width="9.28515625" style="188" customWidth="1"/>
    <col min="4869" max="4869" width="10.85546875" style="188" customWidth="1"/>
    <col min="4870" max="4870" width="9.140625" style="188"/>
    <col min="4871" max="4872" width="11.7109375" style="188" bestFit="1" customWidth="1"/>
    <col min="4873" max="5120" width="9.140625" style="188"/>
    <col min="5121" max="5121" width="52.42578125" style="188" customWidth="1"/>
    <col min="5122" max="5122" width="10.42578125" style="188" customWidth="1"/>
    <col min="5123" max="5123" width="9.42578125" style="188" customWidth="1"/>
    <col min="5124" max="5124" width="9.28515625" style="188" customWidth="1"/>
    <col min="5125" max="5125" width="10.85546875" style="188" customWidth="1"/>
    <col min="5126" max="5126" width="9.140625" style="188"/>
    <col min="5127" max="5128" width="11.7109375" style="188" bestFit="1" customWidth="1"/>
    <col min="5129" max="5376" width="9.140625" style="188"/>
    <col min="5377" max="5377" width="52.42578125" style="188" customWidth="1"/>
    <col min="5378" max="5378" width="10.42578125" style="188" customWidth="1"/>
    <col min="5379" max="5379" width="9.42578125" style="188" customWidth="1"/>
    <col min="5380" max="5380" width="9.28515625" style="188" customWidth="1"/>
    <col min="5381" max="5381" width="10.85546875" style="188" customWidth="1"/>
    <col min="5382" max="5382" width="9.140625" style="188"/>
    <col min="5383" max="5384" width="11.7109375" style="188" bestFit="1" customWidth="1"/>
    <col min="5385" max="5632" width="9.140625" style="188"/>
    <col min="5633" max="5633" width="52.42578125" style="188" customWidth="1"/>
    <col min="5634" max="5634" width="10.42578125" style="188" customWidth="1"/>
    <col min="5635" max="5635" width="9.42578125" style="188" customWidth="1"/>
    <col min="5636" max="5636" width="9.28515625" style="188" customWidth="1"/>
    <col min="5637" max="5637" width="10.85546875" style="188" customWidth="1"/>
    <col min="5638" max="5638" width="9.140625" style="188"/>
    <col min="5639" max="5640" width="11.7109375" style="188" bestFit="1" customWidth="1"/>
    <col min="5641" max="5888" width="9.140625" style="188"/>
    <col min="5889" max="5889" width="52.42578125" style="188" customWidth="1"/>
    <col min="5890" max="5890" width="10.42578125" style="188" customWidth="1"/>
    <col min="5891" max="5891" width="9.42578125" style="188" customWidth="1"/>
    <col min="5892" max="5892" width="9.28515625" style="188" customWidth="1"/>
    <col min="5893" max="5893" width="10.85546875" style="188" customWidth="1"/>
    <col min="5894" max="5894" width="9.140625" style="188"/>
    <col min="5895" max="5896" width="11.7109375" style="188" bestFit="1" customWidth="1"/>
    <col min="5897" max="6144" width="9.140625" style="188"/>
    <col min="6145" max="6145" width="52.42578125" style="188" customWidth="1"/>
    <col min="6146" max="6146" width="10.42578125" style="188" customWidth="1"/>
    <col min="6147" max="6147" width="9.42578125" style="188" customWidth="1"/>
    <col min="6148" max="6148" width="9.28515625" style="188" customWidth="1"/>
    <col min="6149" max="6149" width="10.85546875" style="188" customWidth="1"/>
    <col min="6150" max="6150" width="9.140625" style="188"/>
    <col min="6151" max="6152" width="11.7109375" style="188" bestFit="1" customWidth="1"/>
    <col min="6153" max="6400" width="9.140625" style="188"/>
    <col min="6401" max="6401" width="52.42578125" style="188" customWidth="1"/>
    <col min="6402" max="6402" width="10.42578125" style="188" customWidth="1"/>
    <col min="6403" max="6403" width="9.42578125" style="188" customWidth="1"/>
    <col min="6404" max="6404" width="9.28515625" style="188" customWidth="1"/>
    <col min="6405" max="6405" width="10.85546875" style="188" customWidth="1"/>
    <col min="6406" max="6406" width="9.140625" style="188"/>
    <col min="6407" max="6408" width="11.7109375" style="188" bestFit="1" customWidth="1"/>
    <col min="6409" max="6656" width="9.140625" style="188"/>
    <col min="6657" max="6657" width="52.42578125" style="188" customWidth="1"/>
    <col min="6658" max="6658" width="10.42578125" style="188" customWidth="1"/>
    <col min="6659" max="6659" width="9.42578125" style="188" customWidth="1"/>
    <col min="6660" max="6660" width="9.28515625" style="188" customWidth="1"/>
    <col min="6661" max="6661" width="10.85546875" style="188" customWidth="1"/>
    <col min="6662" max="6662" width="9.140625" style="188"/>
    <col min="6663" max="6664" width="11.7109375" style="188" bestFit="1" customWidth="1"/>
    <col min="6665" max="6912" width="9.140625" style="188"/>
    <col min="6913" max="6913" width="52.42578125" style="188" customWidth="1"/>
    <col min="6914" max="6914" width="10.42578125" style="188" customWidth="1"/>
    <col min="6915" max="6915" width="9.42578125" style="188" customWidth="1"/>
    <col min="6916" max="6916" width="9.28515625" style="188" customWidth="1"/>
    <col min="6917" max="6917" width="10.85546875" style="188" customWidth="1"/>
    <col min="6918" max="6918" width="9.140625" style="188"/>
    <col min="6919" max="6920" width="11.7109375" style="188" bestFit="1" customWidth="1"/>
    <col min="6921" max="7168" width="9.140625" style="188"/>
    <col min="7169" max="7169" width="52.42578125" style="188" customWidth="1"/>
    <col min="7170" max="7170" width="10.42578125" style="188" customWidth="1"/>
    <col min="7171" max="7171" width="9.42578125" style="188" customWidth="1"/>
    <col min="7172" max="7172" width="9.28515625" style="188" customWidth="1"/>
    <col min="7173" max="7173" width="10.85546875" style="188" customWidth="1"/>
    <col min="7174" max="7174" width="9.140625" style="188"/>
    <col min="7175" max="7176" width="11.7109375" style="188" bestFit="1" customWidth="1"/>
    <col min="7177" max="7424" width="9.140625" style="188"/>
    <col min="7425" max="7425" width="52.42578125" style="188" customWidth="1"/>
    <col min="7426" max="7426" width="10.42578125" style="188" customWidth="1"/>
    <col min="7427" max="7427" width="9.42578125" style="188" customWidth="1"/>
    <col min="7428" max="7428" width="9.28515625" style="188" customWidth="1"/>
    <col min="7429" max="7429" width="10.85546875" style="188" customWidth="1"/>
    <col min="7430" max="7430" width="9.140625" style="188"/>
    <col min="7431" max="7432" width="11.7109375" style="188" bestFit="1" customWidth="1"/>
    <col min="7433" max="7680" width="9.140625" style="188"/>
    <col min="7681" max="7681" width="52.42578125" style="188" customWidth="1"/>
    <col min="7682" max="7682" width="10.42578125" style="188" customWidth="1"/>
    <col min="7683" max="7683" width="9.42578125" style="188" customWidth="1"/>
    <col min="7684" max="7684" width="9.28515625" style="188" customWidth="1"/>
    <col min="7685" max="7685" width="10.85546875" style="188" customWidth="1"/>
    <col min="7686" max="7686" width="9.140625" style="188"/>
    <col min="7687" max="7688" width="11.7109375" style="188" bestFit="1" customWidth="1"/>
    <col min="7689" max="7936" width="9.140625" style="188"/>
    <col min="7937" max="7937" width="52.42578125" style="188" customWidth="1"/>
    <col min="7938" max="7938" width="10.42578125" style="188" customWidth="1"/>
    <col min="7939" max="7939" width="9.42578125" style="188" customWidth="1"/>
    <col min="7940" max="7940" width="9.28515625" style="188" customWidth="1"/>
    <col min="7941" max="7941" width="10.85546875" style="188" customWidth="1"/>
    <col min="7942" max="7942" width="9.140625" style="188"/>
    <col min="7943" max="7944" width="11.7109375" style="188" bestFit="1" customWidth="1"/>
    <col min="7945" max="8192" width="9.140625" style="188"/>
    <col min="8193" max="8193" width="52.42578125" style="188" customWidth="1"/>
    <col min="8194" max="8194" width="10.42578125" style="188" customWidth="1"/>
    <col min="8195" max="8195" width="9.42578125" style="188" customWidth="1"/>
    <col min="8196" max="8196" width="9.28515625" style="188" customWidth="1"/>
    <col min="8197" max="8197" width="10.85546875" style="188" customWidth="1"/>
    <col min="8198" max="8198" width="9.140625" style="188"/>
    <col min="8199" max="8200" width="11.7109375" style="188" bestFit="1" customWidth="1"/>
    <col min="8201" max="8448" width="9.140625" style="188"/>
    <col min="8449" max="8449" width="52.42578125" style="188" customWidth="1"/>
    <col min="8450" max="8450" width="10.42578125" style="188" customWidth="1"/>
    <col min="8451" max="8451" width="9.42578125" style="188" customWidth="1"/>
    <col min="8452" max="8452" width="9.28515625" style="188" customWidth="1"/>
    <col min="8453" max="8453" width="10.85546875" style="188" customWidth="1"/>
    <col min="8454" max="8454" width="9.140625" style="188"/>
    <col min="8455" max="8456" width="11.7109375" style="188" bestFit="1" customWidth="1"/>
    <col min="8457" max="8704" width="9.140625" style="188"/>
    <col min="8705" max="8705" width="52.42578125" style="188" customWidth="1"/>
    <col min="8706" max="8706" width="10.42578125" style="188" customWidth="1"/>
    <col min="8707" max="8707" width="9.42578125" style="188" customWidth="1"/>
    <col min="8708" max="8708" width="9.28515625" style="188" customWidth="1"/>
    <col min="8709" max="8709" width="10.85546875" style="188" customWidth="1"/>
    <col min="8710" max="8710" width="9.140625" style="188"/>
    <col min="8711" max="8712" width="11.7109375" style="188" bestFit="1" customWidth="1"/>
    <col min="8713" max="8960" width="9.140625" style="188"/>
    <col min="8961" max="8961" width="52.42578125" style="188" customWidth="1"/>
    <col min="8962" max="8962" width="10.42578125" style="188" customWidth="1"/>
    <col min="8963" max="8963" width="9.42578125" style="188" customWidth="1"/>
    <col min="8964" max="8964" width="9.28515625" style="188" customWidth="1"/>
    <col min="8965" max="8965" width="10.85546875" style="188" customWidth="1"/>
    <col min="8966" max="8966" width="9.140625" style="188"/>
    <col min="8967" max="8968" width="11.7109375" style="188" bestFit="1" customWidth="1"/>
    <col min="8969" max="9216" width="9.140625" style="188"/>
    <col min="9217" max="9217" width="52.42578125" style="188" customWidth="1"/>
    <col min="9218" max="9218" width="10.42578125" style="188" customWidth="1"/>
    <col min="9219" max="9219" width="9.42578125" style="188" customWidth="1"/>
    <col min="9220" max="9220" width="9.28515625" style="188" customWidth="1"/>
    <col min="9221" max="9221" width="10.85546875" style="188" customWidth="1"/>
    <col min="9222" max="9222" width="9.140625" style="188"/>
    <col min="9223" max="9224" width="11.7109375" style="188" bestFit="1" customWidth="1"/>
    <col min="9225" max="9472" width="9.140625" style="188"/>
    <col min="9473" max="9473" width="52.42578125" style="188" customWidth="1"/>
    <col min="9474" max="9474" width="10.42578125" style="188" customWidth="1"/>
    <col min="9475" max="9475" width="9.42578125" style="188" customWidth="1"/>
    <col min="9476" max="9476" width="9.28515625" style="188" customWidth="1"/>
    <col min="9477" max="9477" width="10.85546875" style="188" customWidth="1"/>
    <col min="9478" max="9478" width="9.140625" style="188"/>
    <col min="9479" max="9480" width="11.7109375" style="188" bestFit="1" customWidth="1"/>
    <col min="9481" max="9728" width="9.140625" style="188"/>
    <col min="9729" max="9729" width="52.42578125" style="188" customWidth="1"/>
    <col min="9730" max="9730" width="10.42578125" style="188" customWidth="1"/>
    <col min="9731" max="9731" width="9.42578125" style="188" customWidth="1"/>
    <col min="9732" max="9732" width="9.28515625" style="188" customWidth="1"/>
    <col min="9733" max="9733" width="10.85546875" style="188" customWidth="1"/>
    <col min="9734" max="9734" width="9.140625" style="188"/>
    <col min="9735" max="9736" width="11.7109375" style="188" bestFit="1" customWidth="1"/>
    <col min="9737" max="9984" width="9.140625" style="188"/>
    <col min="9985" max="9985" width="52.42578125" style="188" customWidth="1"/>
    <col min="9986" max="9986" width="10.42578125" style="188" customWidth="1"/>
    <col min="9987" max="9987" width="9.42578125" style="188" customWidth="1"/>
    <col min="9988" max="9988" width="9.28515625" style="188" customWidth="1"/>
    <col min="9989" max="9989" width="10.85546875" style="188" customWidth="1"/>
    <col min="9990" max="9990" width="9.140625" style="188"/>
    <col min="9991" max="9992" width="11.7109375" style="188" bestFit="1" customWidth="1"/>
    <col min="9993" max="10240" width="9.140625" style="188"/>
    <col min="10241" max="10241" width="52.42578125" style="188" customWidth="1"/>
    <col min="10242" max="10242" width="10.42578125" style="188" customWidth="1"/>
    <col min="10243" max="10243" width="9.42578125" style="188" customWidth="1"/>
    <col min="10244" max="10244" width="9.28515625" style="188" customWidth="1"/>
    <col min="10245" max="10245" width="10.85546875" style="188" customWidth="1"/>
    <col min="10246" max="10246" width="9.140625" style="188"/>
    <col min="10247" max="10248" width="11.7109375" style="188" bestFit="1" customWidth="1"/>
    <col min="10249" max="10496" width="9.140625" style="188"/>
    <col min="10497" max="10497" width="52.42578125" style="188" customWidth="1"/>
    <col min="10498" max="10498" width="10.42578125" style="188" customWidth="1"/>
    <col min="10499" max="10499" width="9.42578125" style="188" customWidth="1"/>
    <col min="10500" max="10500" width="9.28515625" style="188" customWidth="1"/>
    <col min="10501" max="10501" width="10.85546875" style="188" customWidth="1"/>
    <col min="10502" max="10502" width="9.140625" style="188"/>
    <col min="10503" max="10504" width="11.7109375" style="188" bestFit="1" customWidth="1"/>
    <col min="10505" max="10752" width="9.140625" style="188"/>
    <col min="10753" max="10753" width="52.42578125" style="188" customWidth="1"/>
    <col min="10754" max="10754" width="10.42578125" style="188" customWidth="1"/>
    <col min="10755" max="10755" width="9.42578125" style="188" customWidth="1"/>
    <col min="10756" max="10756" width="9.28515625" style="188" customWidth="1"/>
    <col min="10757" max="10757" width="10.85546875" style="188" customWidth="1"/>
    <col min="10758" max="10758" width="9.140625" style="188"/>
    <col min="10759" max="10760" width="11.7109375" style="188" bestFit="1" customWidth="1"/>
    <col min="10761" max="11008" width="9.140625" style="188"/>
    <col min="11009" max="11009" width="52.42578125" style="188" customWidth="1"/>
    <col min="11010" max="11010" width="10.42578125" style="188" customWidth="1"/>
    <col min="11011" max="11011" width="9.42578125" style="188" customWidth="1"/>
    <col min="11012" max="11012" width="9.28515625" style="188" customWidth="1"/>
    <col min="11013" max="11013" width="10.85546875" style="188" customWidth="1"/>
    <col min="11014" max="11014" width="9.140625" style="188"/>
    <col min="11015" max="11016" width="11.7109375" style="188" bestFit="1" customWidth="1"/>
    <col min="11017" max="11264" width="9.140625" style="188"/>
    <col min="11265" max="11265" width="52.42578125" style="188" customWidth="1"/>
    <col min="11266" max="11266" width="10.42578125" style="188" customWidth="1"/>
    <col min="11267" max="11267" width="9.42578125" style="188" customWidth="1"/>
    <col min="11268" max="11268" width="9.28515625" style="188" customWidth="1"/>
    <col min="11269" max="11269" width="10.85546875" style="188" customWidth="1"/>
    <col min="11270" max="11270" width="9.140625" style="188"/>
    <col min="11271" max="11272" width="11.7109375" style="188" bestFit="1" customWidth="1"/>
    <col min="11273" max="11520" width="9.140625" style="188"/>
    <col min="11521" max="11521" width="52.42578125" style="188" customWidth="1"/>
    <col min="11522" max="11522" width="10.42578125" style="188" customWidth="1"/>
    <col min="11523" max="11523" width="9.42578125" style="188" customWidth="1"/>
    <col min="11524" max="11524" width="9.28515625" style="188" customWidth="1"/>
    <col min="11525" max="11525" width="10.85546875" style="188" customWidth="1"/>
    <col min="11526" max="11526" width="9.140625" style="188"/>
    <col min="11527" max="11528" width="11.7109375" style="188" bestFit="1" customWidth="1"/>
    <col min="11529" max="11776" width="9.140625" style="188"/>
    <col min="11777" max="11777" width="52.42578125" style="188" customWidth="1"/>
    <col min="11778" max="11778" width="10.42578125" style="188" customWidth="1"/>
    <col min="11779" max="11779" width="9.42578125" style="188" customWidth="1"/>
    <col min="11780" max="11780" width="9.28515625" style="188" customWidth="1"/>
    <col min="11781" max="11781" width="10.85546875" style="188" customWidth="1"/>
    <col min="11782" max="11782" width="9.140625" style="188"/>
    <col min="11783" max="11784" width="11.7109375" style="188" bestFit="1" customWidth="1"/>
    <col min="11785" max="12032" width="9.140625" style="188"/>
    <col min="12033" max="12033" width="52.42578125" style="188" customWidth="1"/>
    <col min="12034" max="12034" width="10.42578125" style="188" customWidth="1"/>
    <col min="12035" max="12035" width="9.42578125" style="188" customWidth="1"/>
    <col min="12036" max="12036" width="9.28515625" style="188" customWidth="1"/>
    <col min="12037" max="12037" width="10.85546875" style="188" customWidth="1"/>
    <col min="12038" max="12038" width="9.140625" style="188"/>
    <col min="12039" max="12040" width="11.7109375" style="188" bestFit="1" customWidth="1"/>
    <col min="12041" max="12288" width="9.140625" style="188"/>
    <col min="12289" max="12289" width="52.42578125" style="188" customWidth="1"/>
    <col min="12290" max="12290" width="10.42578125" style="188" customWidth="1"/>
    <col min="12291" max="12291" width="9.42578125" style="188" customWidth="1"/>
    <col min="12292" max="12292" width="9.28515625" style="188" customWidth="1"/>
    <col min="12293" max="12293" width="10.85546875" style="188" customWidth="1"/>
    <col min="12294" max="12294" width="9.140625" style="188"/>
    <col min="12295" max="12296" width="11.7109375" style="188" bestFit="1" customWidth="1"/>
    <col min="12297" max="12544" width="9.140625" style="188"/>
    <col min="12545" max="12545" width="52.42578125" style="188" customWidth="1"/>
    <col min="12546" max="12546" width="10.42578125" style="188" customWidth="1"/>
    <col min="12547" max="12547" width="9.42578125" style="188" customWidth="1"/>
    <col min="12548" max="12548" width="9.28515625" style="188" customWidth="1"/>
    <col min="12549" max="12549" width="10.85546875" style="188" customWidth="1"/>
    <col min="12550" max="12550" width="9.140625" style="188"/>
    <col min="12551" max="12552" width="11.7109375" style="188" bestFit="1" customWidth="1"/>
    <col min="12553" max="12800" width="9.140625" style="188"/>
    <col min="12801" max="12801" width="52.42578125" style="188" customWidth="1"/>
    <col min="12802" max="12802" width="10.42578125" style="188" customWidth="1"/>
    <col min="12803" max="12803" width="9.42578125" style="188" customWidth="1"/>
    <col min="12804" max="12804" width="9.28515625" style="188" customWidth="1"/>
    <col min="12805" max="12805" width="10.85546875" style="188" customWidth="1"/>
    <col min="12806" max="12806" width="9.140625" style="188"/>
    <col min="12807" max="12808" width="11.7109375" style="188" bestFit="1" customWidth="1"/>
    <col min="12809" max="13056" width="9.140625" style="188"/>
    <col min="13057" max="13057" width="52.42578125" style="188" customWidth="1"/>
    <col min="13058" max="13058" width="10.42578125" style="188" customWidth="1"/>
    <col min="13059" max="13059" width="9.42578125" style="188" customWidth="1"/>
    <col min="13060" max="13060" width="9.28515625" style="188" customWidth="1"/>
    <col min="13061" max="13061" width="10.85546875" style="188" customWidth="1"/>
    <col min="13062" max="13062" width="9.140625" style="188"/>
    <col min="13063" max="13064" width="11.7109375" style="188" bestFit="1" customWidth="1"/>
    <col min="13065" max="13312" width="9.140625" style="188"/>
    <col min="13313" max="13313" width="52.42578125" style="188" customWidth="1"/>
    <col min="13314" max="13314" width="10.42578125" style="188" customWidth="1"/>
    <col min="13315" max="13315" width="9.42578125" style="188" customWidth="1"/>
    <col min="13316" max="13316" width="9.28515625" style="188" customWidth="1"/>
    <col min="13317" max="13317" width="10.85546875" style="188" customWidth="1"/>
    <col min="13318" max="13318" width="9.140625" style="188"/>
    <col min="13319" max="13320" width="11.7109375" style="188" bestFit="1" customWidth="1"/>
    <col min="13321" max="13568" width="9.140625" style="188"/>
    <col min="13569" max="13569" width="52.42578125" style="188" customWidth="1"/>
    <col min="13570" max="13570" width="10.42578125" style="188" customWidth="1"/>
    <col min="13571" max="13571" width="9.42578125" style="188" customWidth="1"/>
    <col min="13572" max="13572" width="9.28515625" style="188" customWidth="1"/>
    <col min="13573" max="13573" width="10.85546875" style="188" customWidth="1"/>
    <col min="13574" max="13574" width="9.140625" style="188"/>
    <col min="13575" max="13576" width="11.7109375" style="188" bestFit="1" customWidth="1"/>
    <col min="13577" max="13824" width="9.140625" style="188"/>
    <col min="13825" max="13825" width="52.42578125" style="188" customWidth="1"/>
    <col min="13826" max="13826" width="10.42578125" style="188" customWidth="1"/>
    <col min="13827" max="13827" width="9.42578125" style="188" customWidth="1"/>
    <col min="13828" max="13828" width="9.28515625" style="188" customWidth="1"/>
    <col min="13829" max="13829" width="10.85546875" style="188" customWidth="1"/>
    <col min="13830" max="13830" width="9.140625" style="188"/>
    <col min="13831" max="13832" width="11.7109375" style="188" bestFit="1" customWidth="1"/>
    <col min="13833" max="14080" width="9.140625" style="188"/>
    <col min="14081" max="14081" width="52.42578125" style="188" customWidth="1"/>
    <col min="14082" max="14082" width="10.42578125" style="188" customWidth="1"/>
    <col min="14083" max="14083" width="9.42578125" style="188" customWidth="1"/>
    <col min="14084" max="14084" width="9.28515625" style="188" customWidth="1"/>
    <col min="14085" max="14085" width="10.85546875" style="188" customWidth="1"/>
    <col min="14086" max="14086" width="9.140625" style="188"/>
    <col min="14087" max="14088" width="11.7109375" style="188" bestFit="1" customWidth="1"/>
    <col min="14089" max="14336" width="9.140625" style="188"/>
    <col min="14337" max="14337" width="52.42578125" style="188" customWidth="1"/>
    <col min="14338" max="14338" width="10.42578125" style="188" customWidth="1"/>
    <col min="14339" max="14339" width="9.42578125" style="188" customWidth="1"/>
    <col min="14340" max="14340" width="9.28515625" style="188" customWidth="1"/>
    <col min="14341" max="14341" width="10.85546875" style="188" customWidth="1"/>
    <col min="14342" max="14342" width="9.140625" style="188"/>
    <col min="14343" max="14344" width="11.7109375" style="188" bestFit="1" customWidth="1"/>
    <col min="14345" max="14592" width="9.140625" style="188"/>
    <col min="14593" max="14593" width="52.42578125" style="188" customWidth="1"/>
    <col min="14594" max="14594" width="10.42578125" style="188" customWidth="1"/>
    <col min="14595" max="14595" width="9.42578125" style="188" customWidth="1"/>
    <col min="14596" max="14596" width="9.28515625" style="188" customWidth="1"/>
    <col min="14597" max="14597" width="10.85546875" style="188" customWidth="1"/>
    <col min="14598" max="14598" width="9.140625" style="188"/>
    <col min="14599" max="14600" width="11.7109375" style="188" bestFit="1" customWidth="1"/>
    <col min="14601" max="14848" width="9.140625" style="188"/>
    <col min="14849" max="14849" width="52.42578125" style="188" customWidth="1"/>
    <col min="14850" max="14850" width="10.42578125" style="188" customWidth="1"/>
    <col min="14851" max="14851" width="9.42578125" style="188" customWidth="1"/>
    <col min="14852" max="14852" width="9.28515625" style="188" customWidth="1"/>
    <col min="14853" max="14853" width="10.85546875" style="188" customWidth="1"/>
    <col min="14854" max="14854" width="9.140625" style="188"/>
    <col min="14855" max="14856" width="11.7109375" style="188" bestFit="1" customWidth="1"/>
    <col min="14857" max="15104" width="9.140625" style="188"/>
    <col min="15105" max="15105" width="52.42578125" style="188" customWidth="1"/>
    <col min="15106" max="15106" width="10.42578125" style="188" customWidth="1"/>
    <col min="15107" max="15107" width="9.42578125" style="188" customWidth="1"/>
    <col min="15108" max="15108" width="9.28515625" style="188" customWidth="1"/>
    <col min="15109" max="15109" width="10.85546875" style="188" customWidth="1"/>
    <col min="15110" max="15110" width="9.140625" style="188"/>
    <col min="15111" max="15112" width="11.7109375" style="188" bestFit="1" customWidth="1"/>
    <col min="15113" max="15360" width="9.140625" style="188"/>
    <col min="15361" max="15361" width="52.42578125" style="188" customWidth="1"/>
    <col min="15362" max="15362" width="10.42578125" style="188" customWidth="1"/>
    <col min="15363" max="15363" width="9.42578125" style="188" customWidth="1"/>
    <col min="15364" max="15364" width="9.28515625" style="188" customWidth="1"/>
    <col min="15365" max="15365" width="10.85546875" style="188" customWidth="1"/>
    <col min="15366" max="15366" width="9.140625" style="188"/>
    <col min="15367" max="15368" width="11.7109375" style="188" bestFit="1" customWidth="1"/>
    <col min="15369" max="15616" width="9.140625" style="188"/>
    <col min="15617" max="15617" width="52.42578125" style="188" customWidth="1"/>
    <col min="15618" max="15618" width="10.42578125" style="188" customWidth="1"/>
    <col min="15619" max="15619" width="9.42578125" style="188" customWidth="1"/>
    <col min="15620" max="15620" width="9.28515625" style="188" customWidth="1"/>
    <col min="15621" max="15621" width="10.85546875" style="188" customWidth="1"/>
    <col min="15622" max="15622" width="9.140625" style="188"/>
    <col min="15623" max="15624" width="11.7109375" style="188" bestFit="1" customWidth="1"/>
    <col min="15625" max="15872" width="9.140625" style="188"/>
    <col min="15873" max="15873" width="52.42578125" style="188" customWidth="1"/>
    <col min="15874" max="15874" width="10.42578125" style="188" customWidth="1"/>
    <col min="15875" max="15875" width="9.42578125" style="188" customWidth="1"/>
    <col min="15876" max="15876" width="9.28515625" style="188" customWidth="1"/>
    <col min="15877" max="15877" width="10.85546875" style="188" customWidth="1"/>
    <col min="15878" max="15878" width="9.140625" style="188"/>
    <col min="15879" max="15880" width="11.7109375" style="188" bestFit="1" customWidth="1"/>
    <col min="15881" max="16128" width="9.140625" style="188"/>
    <col min="16129" max="16129" width="52.42578125" style="188" customWidth="1"/>
    <col min="16130" max="16130" width="10.42578125" style="188" customWidth="1"/>
    <col min="16131" max="16131" width="9.42578125" style="188" customWidth="1"/>
    <col min="16132" max="16132" width="9.28515625" style="188" customWidth="1"/>
    <col min="16133" max="16133" width="10.85546875" style="188" customWidth="1"/>
    <col min="16134" max="16134" width="9.140625" style="188"/>
    <col min="16135" max="16136" width="11.7109375" style="188" bestFit="1" customWidth="1"/>
    <col min="16137" max="16384" width="9.140625" style="188"/>
  </cols>
  <sheetData>
    <row r="1" spans="1:7" ht="26.25" customHeight="1" x14ac:dyDescent="0.3">
      <c r="A1" s="281" t="s">
        <v>125</v>
      </c>
      <c r="B1" s="281"/>
      <c r="C1" s="281"/>
      <c r="D1" s="281"/>
      <c r="E1" s="281"/>
    </row>
    <row r="2" spans="1:7" ht="27" customHeight="1" x14ac:dyDescent="0.2">
      <c r="A2" s="282" t="s">
        <v>126</v>
      </c>
      <c r="B2" s="282"/>
      <c r="C2" s="282"/>
      <c r="D2" s="282"/>
      <c r="E2" s="282"/>
    </row>
    <row r="3" spans="1:7" ht="18" customHeight="1" x14ac:dyDescent="0.2">
      <c r="A3" s="283" t="s">
        <v>127</v>
      </c>
      <c r="B3" s="283" t="s">
        <v>87</v>
      </c>
      <c r="C3" s="283" t="s">
        <v>88</v>
      </c>
      <c r="D3" s="284" t="s">
        <v>128</v>
      </c>
      <c r="E3" s="284"/>
      <c r="F3" s="189"/>
    </row>
    <row r="4" spans="1:7" ht="50.25" customHeight="1" x14ac:dyDescent="0.2">
      <c r="A4" s="283"/>
      <c r="B4" s="283"/>
      <c r="C4" s="283"/>
      <c r="D4" s="190" t="s">
        <v>19</v>
      </c>
      <c r="E4" s="191" t="s">
        <v>129</v>
      </c>
      <c r="F4" s="189"/>
    </row>
    <row r="5" spans="1:7" ht="21" customHeight="1" x14ac:dyDescent="0.2">
      <c r="A5" s="192" t="s">
        <v>130</v>
      </c>
      <c r="B5" s="32">
        <v>23732</v>
      </c>
      <c r="C5" s="32">
        <v>22319</v>
      </c>
      <c r="D5" s="193">
        <f>ROUND(C5/B5*100,1)</f>
        <v>94</v>
      </c>
      <c r="E5" s="194">
        <f>C5-B5</f>
        <v>-1413</v>
      </c>
      <c r="F5" s="188" t="s">
        <v>131</v>
      </c>
    </row>
    <row r="6" spans="1:7" ht="15.75" x14ac:dyDescent="0.2">
      <c r="A6" s="195" t="s">
        <v>132</v>
      </c>
      <c r="B6" s="32">
        <v>6580</v>
      </c>
      <c r="C6" s="32">
        <v>4960</v>
      </c>
      <c r="D6" s="193">
        <f t="shared" ref="D6:D8" si="0">ROUND(C6/B6*100,1)</f>
        <v>75.400000000000006</v>
      </c>
      <c r="E6" s="194">
        <f t="shared" ref="E6:E8" si="1">C6-B6</f>
        <v>-1620</v>
      </c>
    </row>
    <row r="7" spans="1:7" ht="33" customHeight="1" x14ac:dyDescent="0.2">
      <c r="A7" s="192" t="s">
        <v>133</v>
      </c>
      <c r="B7" s="196">
        <v>2318</v>
      </c>
      <c r="C7" s="197">
        <v>2092</v>
      </c>
      <c r="D7" s="193">
        <f t="shared" si="0"/>
        <v>90.3</v>
      </c>
      <c r="E7" s="194">
        <f t="shared" si="1"/>
        <v>-226</v>
      </c>
      <c r="F7" s="198"/>
      <c r="G7" s="199"/>
    </row>
    <row r="8" spans="1:7" ht="31.5" x14ac:dyDescent="0.2">
      <c r="A8" s="200" t="s">
        <v>134</v>
      </c>
      <c r="B8" s="201">
        <v>919</v>
      </c>
      <c r="C8" s="202">
        <v>837</v>
      </c>
      <c r="D8" s="193">
        <f t="shared" si="0"/>
        <v>91.1</v>
      </c>
      <c r="E8" s="194">
        <f t="shared" si="1"/>
        <v>-82</v>
      </c>
      <c r="F8" s="198"/>
      <c r="G8" s="199"/>
    </row>
    <row r="9" spans="1:7" ht="33" customHeight="1" x14ac:dyDescent="0.2">
      <c r="A9" s="203" t="s">
        <v>135</v>
      </c>
      <c r="B9" s="34">
        <v>39.6</v>
      </c>
      <c r="C9" s="34">
        <v>40</v>
      </c>
      <c r="D9" s="288" t="s">
        <v>165</v>
      </c>
      <c r="E9" s="289"/>
      <c r="F9" s="204"/>
      <c r="G9" s="199"/>
    </row>
    <row r="10" spans="1:7" ht="33" customHeight="1" x14ac:dyDescent="0.2">
      <c r="A10" s="195" t="s">
        <v>136</v>
      </c>
      <c r="B10" s="201">
        <v>3</v>
      </c>
      <c r="C10" s="201">
        <v>5</v>
      </c>
      <c r="D10" s="205">
        <f>ROUND(C10/B10*100,1)</f>
        <v>166.7</v>
      </c>
      <c r="E10" s="206">
        <f>C10-B10</f>
        <v>2</v>
      </c>
      <c r="F10" s="204"/>
      <c r="G10" s="199"/>
    </row>
    <row r="11" spans="1:7" ht="36" customHeight="1" x14ac:dyDescent="0.2">
      <c r="A11" s="195" t="s">
        <v>137</v>
      </c>
      <c r="B11" s="207">
        <v>29</v>
      </c>
      <c r="C11" s="207">
        <v>15</v>
      </c>
      <c r="D11" s="205">
        <f t="shared" ref="D11:D19" si="2">ROUND(C11/B11*100,1)</f>
        <v>51.7</v>
      </c>
      <c r="E11" s="206">
        <f>C11-B11</f>
        <v>-14</v>
      </c>
      <c r="F11" s="204"/>
      <c r="G11" s="199"/>
    </row>
    <row r="12" spans="1:7" ht="33" customHeight="1" x14ac:dyDescent="0.2">
      <c r="A12" s="195" t="s">
        <v>138</v>
      </c>
      <c r="B12" s="208">
        <v>1785</v>
      </c>
      <c r="C12" s="207">
        <v>1436</v>
      </c>
      <c r="D12" s="205">
        <f t="shared" si="2"/>
        <v>80.400000000000006</v>
      </c>
      <c r="E12" s="206">
        <f t="shared" ref="E12:E14" si="3">C12-B12</f>
        <v>-349</v>
      </c>
    </row>
    <row r="13" spans="1:7" ht="16.5" customHeight="1" x14ac:dyDescent="0.2">
      <c r="A13" s="195" t="s">
        <v>139</v>
      </c>
      <c r="B13" s="208">
        <v>40</v>
      </c>
      <c r="C13" s="207">
        <v>5</v>
      </c>
      <c r="D13" s="205">
        <f t="shared" si="2"/>
        <v>12.5</v>
      </c>
      <c r="E13" s="206">
        <f t="shared" si="3"/>
        <v>-35</v>
      </c>
    </row>
    <row r="14" spans="1:7" ht="17.25" customHeight="1" x14ac:dyDescent="0.2">
      <c r="A14" s="195" t="s">
        <v>140</v>
      </c>
      <c r="B14" s="209">
        <v>0</v>
      </c>
      <c r="C14" s="210">
        <v>0</v>
      </c>
      <c r="D14" s="205">
        <v>0</v>
      </c>
      <c r="E14" s="206">
        <f t="shared" si="3"/>
        <v>0</v>
      </c>
    </row>
    <row r="15" spans="1:7" ht="33.75" customHeight="1" x14ac:dyDescent="0.2">
      <c r="A15" s="192" t="s">
        <v>141</v>
      </c>
      <c r="B15" s="211">
        <v>2251</v>
      </c>
      <c r="C15" s="212">
        <v>1942</v>
      </c>
      <c r="D15" s="205">
        <f t="shared" si="2"/>
        <v>86.3</v>
      </c>
      <c r="E15" s="206">
        <f t="shared" ref="E11:E18" si="4">C15-B15</f>
        <v>-309</v>
      </c>
      <c r="F15" s="213"/>
    </row>
    <row r="16" spans="1:7" ht="31.5" x14ac:dyDescent="0.2">
      <c r="A16" s="195" t="s">
        <v>142</v>
      </c>
      <c r="B16" s="207">
        <v>1686</v>
      </c>
      <c r="C16" s="207">
        <v>1632</v>
      </c>
      <c r="D16" s="205">
        <f t="shared" si="2"/>
        <v>96.8</v>
      </c>
      <c r="E16" s="206">
        <f t="shared" si="4"/>
        <v>-54</v>
      </c>
      <c r="F16" s="214"/>
    </row>
    <row r="17" spans="1:11" ht="15.75" x14ac:dyDescent="0.2">
      <c r="A17" s="192" t="s">
        <v>143</v>
      </c>
      <c r="B17" s="211">
        <v>6549</v>
      </c>
      <c r="C17" s="211">
        <v>6887</v>
      </c>
      <c r="D17" s="205">
        <f t="shared" si="2"/>
        <v>105.2</v>
      </c>
      <c r="E17" s="206">
        <f t="shared" si="4"/>
        <v>338</v>
      </c>
      <c r="F17" s="214"/>
      <c r="K17" s="215"/>
    </row>
    <row r="18" spans="1:11" ht="16.5" customHeight="1" x14ac:dyDescent="0.2">
      <c r="A18" s="195" t="s">
        <v>132</v>
      </c>
      <c r="B18" s="208">
        <v>5024</v>
      </c>
      <c r="C18" s="208">
        <v>4917</v>
      </c>
      <c r="D18" s="205">
        <f t="shared" si="2"/>
        <v>97.9</v>
      </c>
      <c r="E18" s="206">
        <f t="shared" si="4"/>
        <v>-107</v>
      </c>
      <c r="F18" s="214"/>
    </row>
    <row r="19" spans="1:11" ht="37.5" customHeight="1" x14ac:dyDescent="0.2">
      <c r="A19" s="192" t="s">
        <v>164</v>
      </c>
      <c r="B19" s="197">
        <v>1791</v>
      </c>
      <c r="C19" s="196">
        <v>2362</v>
      </c>
      <c r="D19" s="205">
        <f t="shared" si="2"/>
        <v>131.9</v>
      </c>
      <c r="E19" s="216" t="s">
        <v>144</v>
      </c>
      <c r="F19" s="214"/>
    </row>
    <row r="20" spans="1:11" ht="9" customHeight="1" x14ac:dyDescent="0.2">
      <c r="A20" s="290" t="s">
        <v>145</v>
      </c>
      <c r="B20" s="290"/>
      <c r="C20" s="290"/>
      <c r="D20" s="290"/>
      <c r="E20" s="290"/>
    </row>
    <row r="21" spans="1:11" ht="21.75" customHeight="1" x14ac:dyDescent="0.2">
      <c r="A21" s="291"/>
      <c r="B21" s="291"/>
      <c r="C21" s="291"/>
      <c r="D21" s="291"/>
      <c r="E21" s="291"/>
    </row>
    <row r="22" spans="1:11" ht="12.75" customHeight="1" x14ac:dyDescent="0.2">
      <c r="A22" s="283" t="s">
        <v>127</v>
      </c>
      <c r="B22" s="283" t="s">
        <v>146</v>
      </c>
      <c r="C22" s="283" t="s">
        <v>147</v>
      </c>
      <c r="D22" s="292" t="s">
        <v>128</v>
      </c>
      <c r="E22" s="293"/>
    </row>
    <row r="23" spans="1:11" ht="48.75" customHeight="1" x14ac:dyDescent="0.2">
      <c r="A23" s="283"/>
      <c r="B23" s="283"/>
      <c r="C23" s="283"/>
      <c r="D23" s="190" t="s">
        <v>19</v>
      </c>
      <c r="E23" s="216" t="s">
        <v>148</v>
      </c>
    </row>
    <row r="24" spans="1:11" ht="26.25" customHeight="1" x14ac:dyDescent="0.35">
      <c r="A24" s="192" t="s">
        <v>130</v>
      </c>
      <c r="B24" s="211">
        <v>20310</v>
      </c>
      <c r="C24" s="217">
        <v>19054</v>
      </c>
      <c r="D24" s="193">
        <f>ROUND(C24/B24*100,1)</f>
        <v>93.8</v>
      </c>
      <c r="E24" s="218">
        <f>C24-B24</f>
        <v>-1256</v>
      </c>
      <c r="G24" s="219"/>
      <c r="H24" s="219"/>
    </row>
    <row r="25" spans="1:11" ht="31.5" x14ac:dyDescent="0.2">
      <c r="A25" s="192" t="s">
        <v>149</v>
      </c>
      <c r="B25" s="32">
        <v>15862</v>
      </c>
      <c r="C25" s="32">
        <v>14500</v>
      </c>
      <c r="D25" s="193">
        <f t="shared" ref="D25:D26" si="5">ROUND(C25/B25*100,1)</f>
        <v>91.4</v>
      </c>
      <c r="E25" s="218">
        <f t="shared" ref="E25:E26" si="6">C25-B25</f>
        <v>-1362</v>
      </c>
    </row>
    <row r="26" spans="1:11" ht="24" customHeight="1" x14ac:dyDescent="0.2">
      <c r="A26" s="192" t="s">
        <v>150</v>
      </c>
      <c r="B26" s="217">
        <v>2797</v>
      </c>
      <c r="C26" s="217">
        <v>3046</v>
      </c>
      <c r="D26" s="193">
        <f t="shared" si="5"/>
        <v>108.9</v>
      </c>
      <c r="E26" s="218">
        <f t="shared" si="6"/>
        <v>249</v>
      </c>
    </row>
    <row r="27" spans="1:11" ht="34.5" customHeight="1" x14ac:dyDescent="0.2">
      <c r="A27" s="192" t="s">
        <v>151</v>
      </c>
      <c r="B27" s="217" t="s">
        <v>152</v>
      </c>
      <c r="C27" s="217">
        <v>706</v>
      </c>
      <c r="D27" s="193" t="s">
        <v>33</v>
      </c>
      <c r="E27" s="190" t="s">
        <v>33</v>
      </c>
    </row>
    <row r="28" spans="1:11" ht="34.9" customHeight="1" x14ac:dyDescent="0.2">
      <c r="A28" s="220" t="s">
        <v>14</v>
      </c>
      <c r="B28" s="217">
        <v>3656</v>
      </c>
      <c r="C28" s="217">
        <v>4699</v>
      </c>
      <c r="D28" s="218">
        <f>ROUND(C28/B28*100,1)</f>
        <v>128.5</v>
      </c>
      <c r="E28" s="221" t="s">
        <v>153</v>
      </c>
      <c r="F28" s="214"/>
      <c r="G28" s="214"/>
      <c r="I28" s="214"/>
      <c r="J28" s="222"/>
    </row>
    <row r="29" spans="1:11" ht="24.75" customHeight="1" x14ac:dyDescent="0.2">
      <c r="A29" s="192" t="s">
        <v>154</v>
      </c>
      <c r="B29" s="217">
        <v>7</v>
      </c>
      <c r="C29" s="217">
        <v>6</v>
      </c>
      <c r="D29" s="285" t="s">
        <v>155</v>
      </c>
      <c r="E29" s="286"/>
    </row>
    <row r="30" spans="1:11" ht="33" customHeight="1" x14ac:dyDescent="0.2">
      <c r="A30" s="287"/>
      <c r="B30" s="287"/>
      <c r="C30" s="287"/>
      <c r="D30" s="287"/>
      <c r="E30" s="287"/>
    </row>
  </sheetData>
  <mergeCells count="14">
    <mergeCell ref="D29:E29"/>
    <mergeCell ref="A30:E30"/>
    <mergeCell ref="D9:E9"/>
    <mergeCell ref="A20:E21"/>
    <mergeCell ref="A22:A23"/>
    <mergeCell ref="B22:B23"/>
    <mergeCell ref="C22:C23"/>
    <mergeCell ref="D22:E22"/>
    <mergeCell ref="A1:E1"/>
    <mergeCell ref="A2:E2"/>
    <mergeCell ref="A3:A4"/>
    <mergeCell ref="B3:B4"/>
    <mergeCell ref="C3:C4"/>
    <mergeCell ref="D3:E3"/>
  </mergeCells>
  <printOptions horizontalCentered="1"/>
  <pageMargins left="0.59055118110236227" right="0" top="0.39370078740157483" bottom="0" header="0" footer="0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S146"/>
  <sheetViews>
    <sheetView view="pageBreakPreview" zoomScale="82" zoomScaleNormal="75" zoomScaleSheetLayoutView="82" workbookViewId="0">
      <pane xSplit="1" ySplit="8" topLeftCell="AS9" activePane="bottomRight" state="frozen"/>
      <selection activeCell="J4" sqref="J4:M6"/>
      <selection pane="topRight" activeCell="J4" sqref="J4:M6"/>
      <selection pane="bottomLeft" activeCell="J4" sqref="J4:M6"/>
      <selection pane="bottomRight" activeCell="BI5" sqref="BI5:BI7"/>
    </sheetView>
  </sheetViews>
  <sheetFormatPr defaultRowHeight="12.75" x14ac:dyDescent="0.2"/>
  <cols>
    <col min="1" max="1" width="25.42578125" style="3" customWidth="1"/>
    <col min="2" max="3" width="9.5703125" style="3" customWidth="1"/>
    <col min="4" max="4" width="5.5703125" style="3" customWidth="1"/>
    <col min="5" max="5" width="7.7109375" style="3" customWidth="1"/>
    <col min="6" max="6" width="8" style="3" customWidth="1"/>
    <col min="7" max="7" width="7.85546875" style="3" customWidth="1"/>
    <col min="8" max="8" width="5.5703125" style="3" customWidth="1"/>
    <col min="9" max="9" width="7.7109375" style="3" customWidth="1"/>
    <col min="10" max="10" width="8.28515625" style="3" customWidth="1"/>
    <col min="11" max="11" width="8.42578125" style="3" customWidth="1"/>
    <col min="12" max="12" width="6" style="3" customWidth="1"/>
    <col min="13" max="13" width="8" style="3" customWidth="1"/>
    <col min="14" max="14" width="7" style="3" customWidth="1"/>
    <col min="15" max="15" width="7.28515625" style="3" customWidth="1"/>
    <col min="16" max="16" width="6.5703125" style="3" customWidth="1"/>
    <col min="17" max="18" width="7.7109375" style="3" customWidth="1"/>
    <col min="19" max="19" width="8" style="3" customWidth="1"/>
    <col min="20" max="20" width="5.7109375" style="3" customWidth="1"/>
    <col min="21" max="21" width="7.7109375" style="3" customWidth="1"/>
    <col min="22" max="23" width="8" style="227" customWidth="1"/>
    <col min="24" max="24" width="8.5703125" style="227" customWidth="1"/>
    <col min="25" max="27" width="6.7109375" style="3" hidden="1" customWidth="1"/>
    <col min="28" max="28" width="0.85546875" style="3" hidden="1" customWidth="1"/>
    <col min="29" max="29" width="9.140625" style="3" customWidth="1"/>
    <col min="30" max="31" width="7.5703125" style="227" customWidth="1"/>
    <col min="32" max="32" width="8" style="227" customWidth="1"/>
    <col min="33" max="34" width="7.85546875" style="227" customWidth="1"/>
    <col min="35" max="35" width="8" style="227" customWidth="1"/>
    <col min="36" max="36" width="7.85546875" style="227" customWidth="1"/>
    <col min="37" max="37" width="7.42578125" style="227" customWidth="1"/>
    <col min="38" max="38" width="7.85546875" style="3" customWidth="1"/>
    <col min="39" max="39" width="8.140625" style="3" customWidth="1"/>
    <col min="40" max="41" width="7.85546875" style="3" customWidth="1"/>
    <col min="42" max="45" width="9.7109375" style="244" customWidth="1"/>
    <col min="46" max="46" width="7.7109375" style="3" customWidth="1"/>
    <col min="47" max="47" width="7.85546875" style="3" customWidth="1"/>
    <col min="48" max="48" width="5.85546875" style="3" customWidth="1"/>
    <col min="49" max="49" width="7" style="3" customWidth="1"/>
    <col min="50" max="50" width="7.7109375" style="3" customWidth="1"/>
    <col min="51" max="51" width="8" style="3" customWidth="1"/>
    <col min="52" max="52" width="6.85546875" style="3" customWidth="1"/>
    <col min="53" max="53" width="7.5703125" style="3" customWidth="1"/>
    <col min="54" max="55" width="7.7109375" style="3" customWidth="1"/>
    <col min="56" max="56" width="6.85546875" style="3" customWidth="1"/>
    <col min="57" max="60" width="7.85546875" style="3" customWidth="1"/>
    <col min="61" max="61" width="8.42578125" style="3" customWidth="1"/>
    <col min="62" max="62" width="8.7109375" style="3" customWidth="1"/>
    <col min="63" max="63" width="6.5703125" style="3" customWidth="1"/>
    <col min="64" max="64" width="6.7109375" style="3" customWidth="1"/>
    <col min="65" max="65" width="13.42578125" style="3" customWidth="1"/>
    <col min="66" max="66" width="6.5703125" style="3" customWidth="1"/>
    <col min="67" max="67" width="9.28515625" style="3" customWidth="1"/>
    <col min="68" max="16384" width="9.140625" style="3"/>
  </cols>
  <sheetData>
    <row r="1" spans="1:71" ht="21.75" customHeight="1" x14ac:dyDescent="0.3">
      <c r="A1" s="1"/>
      <c r="B1" s="332" t="s">
        <v>0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2"/>
      <c r="S1" s="2"/>
      <c r="T1" s="2"/>
      <c r="U1" s="2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"/>
      <c r="AM1" s="2"/>
      <c r="AN1" s="2"/>
      <c r="AO1" s="2"/>
      <c r="AP1" s="235"/>
      <c r="AQ1" s="235"/>
      <c r="AT1" s="2"/>
      <c r="AU1" s="2"/>
      <c r="AV1" s="2"/>
      <c r="AX1" s="5"/>
      <c r="AZ1" s="5"/>
      <c r="BA1" s="5"/>
      <c r="BC1" s="4"/>
      <c r="BI1" s="4"/>
      <c r="BJ1" s="4"/>
      <c r="BK1" s="4"/>
      <c r="BL1" s="4"/>
      <c r="BN1" s="4"/>
    </row>
    <row r="2" spans="1:71" ht="21.75" customHeight="1" x14ac:dyDescent="0.3">
      <c r="A2" s="6"/>
      <c r="B2" s="333" t="s">
        <v>1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7"/>
      <c r="S2" s="7"/>
      <c r="T2" s="8"/>
      <c r="U2" s="8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5" t="s">
        <v>2</v>
      </c>
      <c r="AJ2" s="234"/>
      <c r="AK2" s="234"/>
      <c r="AL2" s="8"/>
      <c r="AM2" s="8"/>
      <c r="AN2" s="8"/>
      <c r="AO2" s="8"/>
      <c r="AP2" s="234"/>
      <c r="AQ2" s="234"/>
      <c r="AR2" s="234"/>
      <c r="AS2" s="234"/>
      <c r="AT2" s="8"/>
      <c r="AU2" s="8"/>
      <c r="AV2" s="8"/>
      <c r="AW2" s="8"/>
      <c r="AX2" s="9"/>
      <c r="AY2" s="9"/>
      <c r="AZ2" s="9"/>
      <c r="BA2" s="9"/>
      <c r="BB2" s="9"/>
      <c r="BC2" s="9"/>
    </row>
    <row r="3" spans="1:71" ht="16.5" customHeight="1" x14ac:dyDescent="0.2">
      <c r="A3" s="318"/>
      <c r="B3" s="321" t="s">
        <v>3</v>
      </c>
      <c r="C3" s="322"/>
      <c r="D3" s="322"/>
      <c r="E3" s="323"/>
      <c r="F3" s="321" t="s">
        <v>4</v>
      </c>
      <c r="G3" s="322"/>
      <c r="H3" s="322"/>
      <c r="I3" s="323"/>
      <c r="J3" s="321" t="s">
        <v>5</v>
      </c>
      <c r="K3" s="322"/>
      <c r="L3" s="322"/>
      <c r="M3" s="323"/>
      <c r="N3" s="321" t="s">
        <v>6</v>
      </c>
      <c r="O3" s="322"/>
      <c r="P3" s="322"/>
      <c r="Q3" s="323"/>
      <c r="R3" s="321" t="s">
        <v>7</v>
      </c>
      <c r="S3" s="322"/>
      <c r="T3" s="322"/>
      <c r="U3" s="323"/>
      <c r="V3" s="307" t="s">
        <v>157</v>
      </c>
      <c r="W3" s="308"/>
      <c r="X3" s="308"/>
      <c r="Y3" s="308"/>
      <c r="Z3" s="308"/>
      <c r="AA3" s="308"/>
      <c r="AB3" s="308"/>
      <c r="AC3" s="309"/>
      <c r="AD3" s="316" t="s">
        <v>158</v>
      </c>
      <c r="AE3" s="316"/>
      <c r="AF3" s="316"/>
      <c r="AG3" s="316"/>
      <c r="AH3" s="316"/>
      <c r="AI3" s="316"/>
      <c r="AJ3" s="316"/>
      <c r="AK3" s="316"/>
      <c r="AL3" s="321" t="s">
        <v>8</v>
      </c>
      <c r="AM3" s="322"/>
      <c r="AN3" s="322"/>
      <c r="AO3" s="323"/>
      <c r="AP3" s="307" t="s">
        <v>10</v>
      </c>
      <c r="AQ3" s="308"/>
      <c r="AR3" s="308"/>
      <c r="AS3" s="309"/>
      <c r="AT3" s="321" t="s">
        <v>11</v>
      </c>
      <c r="AU3" s="322"/>
      <c r="AV3" s="322"/>
      <c r="AW3" s="322"/>
      <c r="AX3" s="321" t="s">
        <v>12</v>
      </c>
      <c r="AY3" s="322"/>
      <c r="AZ3" s="322"/>
      <c r="BA3" s="323"/>
      <c r="BB3" s="321" t="s">
        <v>13</v>
      </c>
      <c r="BC3" s="322"/>
      <c r="BD3" s="322"/>
      <c r="BE3" s="323"/>
      <c r="BF3" s="334" t="s">
        <v>9</v>
      </c>
      <c r="BG3" s="334"/>
      <c r="BH3" s="334"/>
      <c r="BI3" s="321" t="s">
        <v>163</v>
      </c>
      <c r="BJ3" s="322"/>
      <c r="BK3" s="322"/>
      <c r="BL3" s="322"/>
      <c r="BM3" s="323"/>
      <c r="BN3" s="10"/>
    </row>
    <row r="4" spans="1:71" ht="59.25" customHeight="1" x14ac:dyDescent="0.2">
      <c r="A4" s="319"/>
      <c r="B4" s="324"/>
      <c r="C4" s="325"/>
      <c r="D4" s="325"/>
      <c r="E4" s="326"/>
      <c r="F4" s="324"/>
      <c r="G4" s="325"/>
      <c r="H4" s="325"/>
      <c r="I4" s="326"/>
      <c r="J4" s="324"/>
      <c r="K4" s="325"/>
      <c r="L4" s="325"/>
      <c r="M4" s="326"/>
      <c r="N4" s="324"/>
      <c r="O4" s="325"/>
      <c r="P4" s="325"/>
      <c r="Q4" s="326"/>
      <c r="R4" s="324"/>
      <c r="S4" s="325"/>
      <c r="T4" s="325"/>
      <c r="U4" s="326"/>
      <c r="V4" s="310"/>
      <c r="W4" s="311"/>
      <c r="X4" s="311"/>
      <c r="Y4" s="311"/>
      <c r="Z4" s="311"/>
      <c r="AA4" s="311"/>
      <c r="AB4" s="311"/>
      <c r="AC4" s="312"/>
      <c r="AD4" s="307" t="s">
        <v>159</v>
      </c>
      <c r="AE4" s="308"/>
      <c r="AF4" s="308"/>
      <c r="AG4" s="309"/>
      <c r="AH4" s="307" t="s">
        <v>160</v>
      </c>
      <c r="AI4" s="308"/>
      <c r="AJ4" s="308"/>
      <c r="AK4" s="309"/>
      <c r="AL4" s="324"/>
      <c r="AM4" s="325"/>
      <c r="AN4" s="325"/>
      <c r="AO4" s="326"/>
      <c r="AP4" s="310"/>
      <c r="AQ4" s="311"/>
      <c r="AR4" s="311"/>
      <c r="AS4" s="312"/>
      <c r="AT4" s="324"/>
      <c r="AU4" s="325"/>
      <c r="AV4" s="325"/>
      <c r="AW4" s="325"/>
      <c r="AX4" s="324"/>
      <c r="AY4" s="325"/>
      <c r="AZ4" s="325"/>
      <c r="BA4" s="326"/>
      <c r="BB4" s="324"/>
      <c r="BC4" s="325"/>
      <c r="BD4" s="325"/>
      <c r="BE4" s="326"/>
      <c r="BF4" s="334"/>
      <c r="BG4" s="334"/>
      <c r="BH4" s="334"/>
      <c r="BI4" s="327"/>
      <c r="BJ4" s="328"/>
      <c r="BK4" s="328"/>
      <c r="BL4" s="328"/>
      <c r="BM4" s="329"/>
      <c r="BN4" s="10"/>
    </row>
    <row r="5" spans="1:71" ht="20.25" customHeight="1" x14ac:dyDescent="0.2">
      <c r="A5" s="319"/>
      <c r="B5" s="327"/>
      <c r="C5" s="328"/>
      <c r="D5" s="328"/>
      <c r="E5" s="329"/>
      <c r="F5" s="327"/>
      <c r="G5" s="328"/>
      <c r="H5" s="328"/>
      <c r="I5" s="329"/>
      <c r="J5" s="327"/>
      <c r="K5" s="328"/>
      <c r="L5" s="328"/>
      <c r="M5" s="329"/>
      <c r="N5" s="327"/>
      <c r="O5" s="328"/>
      <c r="P5" s="328"/>
      <c r="Q5" s="329"/>
      <c r="R5" s="327"/>
      <c r="S5" s="328"/>
      <c r="T5" s="328"/>
      <c r="U5" s="329"/>
      <c r="V5" s="313"/>
      <c r="W5" s="314"/>
      <c r="X5" s="314"/>
      <c r="Y5" s="314"/>
      <c r="Z5" s="314"/>
      <c r="AA5" s="314"/>
      <c r="AB5" s="314"/>
      <c r="AC5" s="315"/>
      <c r="AD5" s="313"/>
      <c r="AE5" s="314"/>
      <c r="AF5" s="314"/>
      <c r="AG5" s="315"/>
      <c r="AH5" s="313"/>
      <c r="AI5" s="314"/>
      <c r="AJ5" s="314"/>
      <c r="AK5" s="315"/>
      <c r="AL5" s="327"/>
      <c r="AM5" s="328"/>
      <c r="AN5" s="328"/>
      <c r="AO5" s="329"/>
      <c r="AP5" s="313"/>
      <c r="AQ5" s="314"/>
      <c r="AR5" s="314"/>
      <c r="AS5" s="315"/>
      <c r="AT5" s="327"/>
      <c r="AU5" s="328"/>
      <c r="AV5" s="328"/>
      <c r="AW5" s="328"/>
      <c r="AX5" s="327"/>
      <c r="AY5" s="328"/>
      <c r="AZ5" s="328"/>
      <c r="BA5" s="329"/>
      <c r="BB5" s="327"/>
      <c r="BC5" s="328"/>
      <c r="BD5" s="328"/>
      <c r="BE5" s="329"/>
      <c r="BF5" s="334"/>
      <c r="BG5" s="334"/>
      <c r="BH5" s="334"/>
      <c r="BI5" s="305">
        <v>2017</v>
      </c>
      <c r="BJ5" s="330">
        <v>2018</v>
      </c>
      <c r="BK5" s="317" t="s">
        <v>15</v>
      </c>
      <c r="BL5" s="317"/>
      <c r="BM5" s="331" t="s">
        <v>17</v>
      </c>
      <c r="BN5" s="10"/>
    </row>
    <row r="6" spans="1:71" ht="35.25" customHeight="1" x14ac:dyDescent="0.2">
      <c r="A6" s="319"/>
      <c r="B6" s="305">
        <v>2017</v>
      </c>
      <c r="C6" s="305">
        <v>2018</v>
      </c>
      <c r="D6" s="302" t="s">
        <v>15</v>
      </c>
      <c r="E6" s="303"/>
      <c r="F6" s="305">
        <v>2017</v>
      </c>
      <c r="G6" s="305">
        <v>2018</v>
      </c>
      <c r="H6" s="302" t="s">
        <v>15</v>
      </c>
      <c r="I6" s="303"/>
      <c r="J6" s="305">
        <v>2017</v>
      </c>
      <c r="K6" s="305">
        <v>2018</v>
      </c>
      <c r="L6" s="302" t="s">
        <v>15</v>
      </c>
      <c r="M6" s="303"/>
      <c r="N6" s="305">
        <v>2017</v>
      </c>
      <c r="O6" s="305">
        <v>2018</v>
      </c>
      <c r="P6" s="302" t="s">
        <v>15</v>
      </c>
      <c r="Q6" s="303"/>
      <c r="R6" s="305">
        <v>2017</v>
      </c>
      <c r="S6" s="305">
        <v>2018</v>
      </c>
      <c r="T6" s="302" t="s">
        <v>15</v>
      </c>
      <c r="U6" s="303"/>
      <c r="V6" s="298">
        <v>2017</v>
      </c>
      <c r="W6" s="298">
        <v>2018</v>
      </c>
      <c r="X6" s="317" t="s">
        <v>156</v>
      </c>
      <c r="Y6" s="317"/>
      <c r="Z6" s="317"/>
      <c r="AA6" s="317"/>
      <c r="AB6" s="317"/>
      <c r="AC6" s="317"/>
      <c r="AD6" s="298">
        <v>2017</v>
      </c>
      <c r="AE6" s="298">
        <v>2018</v>
      </c>
      <c r="AF6" s="300" t="s">
        <v>15</v>
      </c>
      <c r="AG6" s="301"/>
      <c r="AH6" s="298">
        <v>2017</v>
      </c>
      <c r="AI6" s="298">
        <v>2018</v>
      </c>
      <c r="AJ6" s="306" t="s">
        <v>15</v>
      </c>
      <c r="AK6" s="306"/>
      <c r="AL6" s="305">
        <v>2017</v>
      </c>
      <c r="AM6" s="305">
        <v>2018</v>
      </c>
      <c r="AN6" s="302" t="s">
        <v>15</v>
      </c>
      <c r="AO6" s="303"/>
      <c r="AP6" s="298">
        <v>2017</v>
      </c>
      <c r="AQ6" s="298">
        <v>2018</v>
      </c>
      <c r="AR6" s="300" t="s">
        <v>15</v>
      </c>
      <c r="AS6" s="301"/>
      <c r="AT6" s="302" t="s">
        <v>16</v>
      </c>
      <c r="AU6" s="303"/>
      <c r="AV6" s="302" t="s">
        <v>15</v>
      </c>
      <c r="AW6" s="303"/>
      <c r="AX6" s="305">
        <v>2017</v>
      </c>
      <c r="AY6" s="305">
        <v>2018</v>
      </c>
      <c r="AZ6" s="302" t="s">
        <v>15</v>
      </c>
      <c r="BA6" s="303"/>
      <c r="BB6" s="305">
        <v>2017</v>
      </c>
      <c r="BC6" s="305">
        <v>2018</v>
      </c>
      <c r="BD6" s="302" t="s">
        <v>15</v>
      </c>
      <c r="BE6" s="303"/>
      <c r="BF6" s="294">
        <v>2017</v>
      </c>
      <c r="BG6" s="294">
        <v>2018</v>
      </c>
      <c r="BH6" s="296" t="s">
        <v>161</v>
      </c>
      <c r="BI6" s="294"/>
      <c r="BJ6" s="330"/>
      <c r="BK6" s="317"/>
      <c r="BL6" s="317"/>
      <c r="BM6" s="331"/>
      <c r="BN6" s="11"/>
    </row>
    <row r="7" spans="1:71" s="15" customFormat="1" ht="30.75" customHeight="1" x14ac:dyDescent="0.2">
      <c r="A7" s="320"/>
      <c r="B7" s="295"/>
      <c r="C7" s="295"/>
      <c r="D7" s="12" t="s">
        <v>19</v>
      </c>
      <c r="E7" s="12" t="s">
        <v>18</v>
      </c>
      <c r="F7" s="295"/>
      <c r="G7" s="295"/>
      <c r="H7" s="12" t="s">
        <v>19</v>
      </c>
      <c r="I7" s="12" t="s">
        <v>18</v>
      </c>
      <c r="J7" s="295"/>
      <c r="K7" s="295"/>
      <c r="L7" s="12" t="s">
        <v>19</v>
      </c>
      <c r="M7" s="12" t="s">
        <v>18</v>
      </c>
      <c r="N7" s="295"/>
      <c r="O7" s="295"/>
      <c r="P7" s="12" t="s">
        <v>19</v>
      </c>
      <c r="Q7" s="12" t="s">
        <v>18</v>
      </c>
      <c r="R7" s="295"/>
      <c r="S7" s="295"/>
      <c r="T7" s="12" t="s">
        <v>19</v>
      </c>
      <c r="U7" s="12" t="s">
        <v>18</v>
      </c>
      <c r="V7" s="299"/>
      <c r="W7" s="299"/>
      <c r="X7" s="237" t="s">
        <v>19</v>
      </c>
      <c r="Y7" s="236"/>
      <c r="Z7" s="236"/>
      <c r="AA7" s="224" t="s">
        <v>19</v>
      </c>
      <c r="AB7" s="224" t="s">
        <v>18</v>
      </c>
      <c r="AC7" s="238" t="s">
        <v>18</v>
      </c>
      <c r="AD7" s="299"/>
      <c r="AE7" s="299"/>
      <c r="AF7" s="13" t="s">
        <v>19</v>
      </c>
      <c r="AG7" s="13" t="s">
        <v>18</v>
      </c>
      <c r="AH7" s="299"/>
      <c r="AI7" s="299"/>
      <c r="AJ7" s="237" t="s">
        <v>19</v>
      </c>
      <c r="AK7" s="237" t="s">
        <v>18</v>
      </c>
      <c r="AL7" s="295"/>
      <c r="AM7" s="295"/>
      <c r="AN7" s="12" t="s">
        <v>19</v>
      </c>
      <c r="AO7" s="12" t="s">
        <v>18</v>
      </c>
      <c r="AP7" s="299"/>
      <c r="AQ7" s="299"/>
      <c r="AR7" s="13" t="s">
        <v>19</v>
      </c>
      <c r="AS7" s="13" t="s">
        <v>18</v>
      </c>
      <c r="AT7" s="14">
        <v>2017</v>
      </c>
      <c r="AU7" s="14">
        <v>2018</v>
      </c>
      <c r="AV7" s="12" t="s">
        <v>19</v>
      </c>
      <c r="AW7" s="12" t="s">
        <v>18</v>
      </c>
      <c r="AX7" s="295"/>
      <c r="AY7" s="295"/>
      <c r="AZ7" s="12" t="s">
        <v>19</v>
      </c>
      <c r="BA7" s="12" t="s">
        <v>18</v>
      </c>
      <c r="BB7" s="295"/>
      <c r="BC7" s="295"/>
      <c r="BD7" s="12" t="s">
        <v>19</v>
      </c>
      <c r="BE7" s="12" t="s">
        <v>18</v>
      </c>
      <c r="BF7" s="295"/>
      <c r="BG7" s="295"/>
      <c r="BH7" s="297"/>
      <c r="BI7" s="295"/>
      <c r="BJ7" s="330"/>
      <c r="BK7" s="223" t="s">
        <v>19</v>
      </c>
      <c r="BL7" s="223" t="s">
        <v>18</v>
      </c>
      <c r="BM7" s="331"/>
      <c r="BN7" s="11"/>
    </row>
    <row r="8" spans="1:71" ht="12.75" customHeight="1" x14ac:dyDescent="0.2">
      <c r="A8" s="16" t="s">
        <v>20</v>
      </c>
      <c r="B8" s="16">
        <v>1</v>
      </c>
      <c r="C8" s="16">
        <v>2</v>
      </c>
      <c r="D8" s="16">
        <v>3</v>
      </c>
      <c r="E8" s="16">
        <v>4</v>
      </c>
      <c r="F8" s="16">
        <v>5</v>
      </c>
      <c r="G8" s="16">
        <v>6</v>
      </c>
      <c r="H8" s="16">
        <v>7</v>
      </c>
      <c r="I8" s="16">
        <v>8</v>
      </c>
      <c r="J8" s="16">
        <v>9</v>
      </c>
      <c r="K8" s="16">
        <v>10</v>
      </c>
      <c r="L8" s="16">
        <v>11</v>
      </c>
      <c r="M8" s="16">
        <v>12</v>
      </c>
      <c r="N8" s="16">
        <v>13</v>
      </c>
      <c r="O8" s="16">
        <v>14</v>
      </c>
      <c r="P8" s="16">
        <v>15</v>
      </c>
      <c r="Q8" s="16">
        <v>16</v>
      </c>
      <c r="R8" s="16">
        <v>17</v>
      </c>
      <c r="S8" s="16">
        <v>18</v>
      </c>
      <c r="T8" s="16">
        <v>19</v>
      </c>
      <c r="U8" s="16">
        <v>20</v>
      </c>
      <c r="V8" s="17">
        <v>21</v>
      </c>
      <c r="W8" s="17">
        <v>22</v>
      </c>
      <c r="X8" s="17">
        <v>23</v>
      </c>
      <c r="Y8" s="17">
        <v>38</v>
      </c>
      <c r="Z8" s="17">
        <v>39</v>
      </c>
      <c r="AA8" s="17">
        <v>40</v>
      </c>
      <c r="AB8" s="17">
        <v>41</v>
      </c>
      <c r="AC8" s="17">
        <v>24</v>
      </c>
      <c r="AD8" s="17">
        <v>25</v>
      </c>
      <c r="AE8" s="17">
        <v>26</v>
      </c>
      <c r="AF8" s="17">
        <v>27</v>
      </c>
      <c r="AG8" s="17">
        <v>28</v>
      </c>
      <c r="AH8" s="17">
        <v>29</v>
      </c>
      <c r="AI8" s="17">
        <v>30</v>
      </c>
      <c r="AJ8" s="17">
        <v>31</v>
      </c>
      <c r="AK8" s="17">
        <v>32</v>
      </c>
      <c r="AL8" s="16">
        <v>33</v>
      </c>
      <c r="AM8" s="18">
        <v>34</v>
      </c>
      <c r="AN8" s="18">
        <v>35</v>
      </c>
      <c r="AO8" s="18">
        <v>36</v>
      </c>
      <c r="AP8" s="17">
        <v>37</v>
      </c>
      <c r="AQ8" s="17">
        <v>38</v>
      </c>
      <c r="AR8" s="17">
        <v>39</v>
      </c>
      <c r="AS8" s="17">
        <v>40</v>
      </c>
      <c r="AT8" s="16">
        <v>41</v>
      </c>
      <c r="AU8" s="16">
        <v>42</v>
      </c>
      <c r="AV8" s="16">
        <v>43</v>
      </c>
      <c r="AW8" s="16">
        <v>44</v>
      </c>
      <c r="AX8" s="16">
        <v>45</v>
      </c>
      <c r="AY8" s="16">
        <v>46</v>
      </c>
      <c r="AZ8" s="16">
        <v>47</v>
      </c>
      <c r="BA8" s="16">
        <v>48</v>
      </c>
      <c r="BB8" s="16">
        <v>49</v>
      </c>
      <c r="BC8" s="16">
        <v>50</v>
      </c>
      <c r="BD8" s="16">
        <v>51</v>
      </c>
      <c r="BE8" s="16">
        <v>52</v>
      </c>
      <c r="BF8" s="16">
        <v>53</v>
      </c>
      <c r="BG8" s="16">
        <v>54</v>
      </c>
      <c r="BH8" s="16">
        <v>55</v>
      </c>
      <c r="BI8" s="16">
        <v>56</v>
      </c>
      <c r="BJ8" s="16">
        <v>57</v>
      </c>
      <c r="BK8" s="16">
        <v>58</v>
      </c>
      <c r="BL8" s="16">
        <v>59</v>
      </c>
      <c r="BM8" s="16">
        <v>60</v>
      </c>
      <c r="BN8" s="19"/>
      <c r="BO8" s="20"/>
      <c r="BP8" s="20"/>
      <c r="BQ8" s="20"/>
    </row>
    <row r="9" spans="1:71" s="31" customFormat="1" ht="18.75" customHeight="1" x14ac:dyDescent="0.2">
      <c r="A9" s="21" t="s">
        <v>162</v>
      </c>
      <c r="B9" s="22">
        <f>SUM(B11:B35)</f>
        <v>23732</v>
      </c>
      <c r="C9" s="22">
        <f>SUM(C11:C35)</f>
        <v>22319</v>
      </c>
      <c r="D9" s="23">
        <f t="shared" ref="D9:D31" si="0">C9/B9*100</f>
        <v>94.046013821001182</v>
      </c>
      <c r="E9" s="24">
        <f t="shared" ref="E9:E31" si="1">C9-B9</f>
        <v>-1413</v>
      </c>
      <c r="F9" s="22">
        <f>SUM(F11:F35)</f>
        <v>6580</v>
      </c>
      <c r="G9" s="22">
        <f>SUM(G11:G35)</f>
        <v>4960</v>
      </c>
      <c r="H9" s="23">
        <f t="shared" ref="H9:H31" si="2">G9/F9*100</f>
        <v>75.379939209726444</v>
      </c>
      <c r="I9" s="22">
        <f t="shared" ref="I9:I31" si="3">G9-F9</f>
        <v>-1620</v>
      </c>
      <c r="J9" s="22">
        <f>SUM(J11:J35)</f>
        <v>2318</v>
      </c>
      <c r="K9" s="22">
        <f>SUM(K11:K35)</f>
        <v>2092</v>
      </c>
      <c r="L9" s="23">
        <f t="shared" ref="L9:L31" si="4">K9/J9*100</f>
        <v>90.25021570319241</v>
      </c>
      <c r="M9" s="22">
        <f t="shared" ref="M9:M31" si="5">K9-J9</f>
        <v>-226</v>
      </c>
      <c r="N9" s="22">
        <f t="shared" ref="N9:O9" si="6">SUM(N11:N35)</f>
        <v>919</v>
      </c>
      <c r="O9" s="22">
        <f t="shared" si="6"/>
        <v>837</v>
      </c>
      <c r="P9" s="23">
        <f t="shared" ref="P9:P31" si="7">O9/N9*100</f>
        <v>91.077257889009786</v>
      </c>
      <c r="Q9" s="22">
        <f t="shared" ref="Q9:Q31" si="8">O9-N9</f>
        <v>-82</v>
      </c>
      <c r="R9" s="22">
        <f>SUM(R11:R35)</f>
        <v>1785</v>
      </c>
      <c r="S9" s="22">
        <f>SUM(S11:S35)</f>
        <v>1436</v>
      </c>
      <c r="T9" s="25">
        <f t="shared" ref="T9:T31" si="9">S9/R9*100</f>
        <v>80.448179271708682</v>
      </c>
      <c r="U9" s="22">
        <f t="shared" ref="U9:U31" si="10">S9-R9</f>
        <v>-349</v>
      </c>
      <c r="V9" s="255">
        <f>SUM(V11:V31)</f>
        <v>26373</v>
      </c>
      <c r="W9" s="251">
        <f>SUM(W11:W31)</f>
        <v>26728</v>
      </c>
      <c r="X9" s="35">
        <f>W9/V9*100</f>
        <v>101.34607363591553</v>
      </c>
      <c r="Y9" s="33">
        <f>SUM(Y11:Y35)</f>
        <v>0</v>
      </c>
      <c r="Z9" s="33">
        <f>SUM(Z11:Z35)</f>
        <v>0</v>
      </c>
      <c r="AA9" s="35" t="e">
        <f t="shared" ref="AA9:AA31" si="11">Z9/Y9*100</f>
        <v>#DIV/0!</v>
      </c>
      <c r="AB9" s="33">
        <f t="shared" ref="AB9:AB20" si="12">Z9-Y9</f>
        <v>0</v>
      </c>
      <c r="AC9" s="33">
        <f>W9-V9</f>
        <v>355</v>
      </c>
      <c r="AD9" s="22">
        <f>SUM(AD11:AD31)</f>
        <v>19583</v>
      </c>
      <c r="AE9" s="22">
        <f>SUM(AE11:AE31)</f>
        <v>18796</v>
      </c>
      <c r="AF9" s="25">
        <f>AE9/AD9*100</f>
        <v>95.981208190777707</v>
      </c>
      <c r="AG9" s="24">
        <f t="shared" ref="AG9:AG31" si="13">AE9-AD9</f>
        <v>-787</v>
      </c>
      <c r="AH9" s="252">
        <f>SUM(AH11:AH31)</f>
        <v>3264</v>
      </c>
      <c r="AI9" s="252">
        <f>SUM(AI11:AI31)</f>
        <v>4251</v>
      </c>
      <c r="AJ9" s="25">
        <f>AI9/AH9*100</f>
        <v>130.2389705882353</v>
      </c>
      <c r="AK9" s="24">
        <f>AI9-AH9</f>
        <v>987</v>
      </c>
      <c r="AL9" s="22">
        <f>SUM(AL11:AL35)</f>
        <v>2251</v>
      </c>
      <c r="AM9" s="22">
        <f>SUM(AM11:AM35)</f>
        <v>1942</v>
      </c>
      <c r="AN9" s="25">
        <f t="shared" ref="AN9:AN31" si="14">AM9/AL9*100</f>
        <v>86.27276765881831</v>
      </c>
      <c r="AO9" s="24">
        <f t="shared" ref="AO9:AO31" si="15">AM9-AL9</f>
        <v>-309</v>
      </c>
      <c r="AP9" s="28">
        <f>SUM(AP11:AP35)</f>
        <v>1686</v>
      </c>
      <c r="AQ9" s="28">
        <f>SUM(AQ11:AQ35)</f>
        <v>1632</v>
      </c>
      <c r="AR9" s="29">
        <f t="shared" ref="AR9:AR31" si="16">AQ9/AP9*100</f>
        <v>96.797153024911026</v>
      </c>
      <c r="AS9" s="27">
        <f t="shared" ref="AS9:AS31" si="17">AQ9-AP9</f>
        <v>-54</v>
      </c>
      <c r="AT9" s="22">
        <f>SUM(AT11:AT35)</f>
        <v>6549</v>
      </c>
      <c r="AU9" s="22">
        <f>SUM(AU11:AU35)</f>
        <v>6887</v>
      </c>
      <c r="AV9" s="25">
        <f t="shared" ref="AV9:AV31" si="18">ROUND(AU9/AT9*100,1)</f>
        <v>105.2</v>
      </c>
      <c r="AW9" s="22">
        <f t="shared" ref="AW9:AW31" si="19">AU9-AT9</f>
        <v>338</v>
      </c>
      <c r="AX9" s="22">
        <f>SUM(AX11:AX35)</f>
        <v>20310</v>
      </c>
      <c r="AY9" s="22">
        <f>SUM(AY11:AY35)</f>
        <v>19054</v>
      </c>
      <c r="AZ9" s="25">
        <f t="shared" ref="AZ9:AZ31" si="20">AY9/AX9*100</f>
        <v>93.815854258985723</v>
      </c>
      <c r="BA9" s="22">
        <f t="shared" ref="BA9:BA31" si="21">AY9-AX9</f>
        <v>-1256</v>
      </c>
      <c r="BB9" s="22">
        <f>SUM(BB11:BB35)</f>
        <v>15862</v>
      </c>
      <c r="BC9" s="22">
        <f>SUM(BC11:BC35)</f>
        <v>14500</v>
      </c>
      <c r="BD9" s="25">
        <f t="shared" ref="BD9:BD31" si="22">BC9/BB9*100</f>
        <v>91.413440928004036</v>
      </c>
      <c r="BE9" s="22">
        <f t="shared" ref="BE9:BE31" si="23">BC9-BB9</f>
        <v>-1362</v>
      </c>
      <c r="BF9" s="22">
        <v>1790.89</v>
      </c>
      <c r="BG9" s="22">
        <v>2361.92</v>
      </c>
      <c r="BH9" s="22">
        <f>BG9-BF9</f>
        <v>571.03</v>
      </c>
      <c r="BI9" s="22">
        <f>SUM(BI11:BI35)</f>
        <v>2797</v>
      </c>
      <c r="BJ9" s="22">
        <f>SUM(BJ11:BJ31)</f>
        <v>3046</v>
      </c>
      <c r="BK9" s="23">
        <f>BJ9/BI9*100</f>
        <v>108.90239542366822</v>
      </c>
      <c r="BL9" s="22">
        <f>BJ9-BI9</f>
        <v>249</v>
      </c>
      <c r="BM9" s="22">
        <f>SUM(BM11:BM35)</f>
        <v>706</v>
      </c>
      <c r="BN9" s="30"/>
      <c r="BO9" s="30"/>
    </row>
    <row r="10" spans="1:71" s="31" customFormat="1" ht="18.75" customHeight="1" x14ac:dyDescent="0.2">
      <c r="A10" s="21"/>
      <c r="B10" s="32"/>
      <c r="C10" s="32"/>
      <c r="D10" s="23"/>
      <c r="E10" s="33"/>
      <c r="F10" s="32"/>
      <c r="G10" s="32"/>
      <c r="H10" s="34"/>
      <c r="I10" s="32"/>
      <c r="J10" s="32"/>
      <c r="K10" s="32"/>
      <c r="L10" s="23"/>
      <c r="M10" s="32"/>
      <c r="N10" s="32"/>
      <c r="O10" s="32"/>
      <c r="P10" s="23"/>
      <c r="Q10" s="22"/>
      <c r="R10" s="32"/>
      <c r="S10" s="32"/>
      <c r="T10" s="35"/>
      <c r="U10" s="32"/>
      <c r="V10" s="35"/>
      <c r="W10" s="35"/>
      <c r="X10" s="35"/>
      <c r="Y10" s="33"/>
      <c r="Z10" s="33"/>
      <c r="AA10" s="35"/>
      <c r="AB10" s="33"/>
      <c r="AC10" s="33"/>
      <c r="AD10" s="32"/>
      <c r="AE10" s="32"/>
      <c r="AF10" s="25"/>
      <c r="AG10" s="24"/>
      <c r="AH10" s="35"/>
      <c r="AI10" s="26"/>
      <c r="AJ10" s="25"/>
      <c r="AK10" s="24"/>
      <c r="AL10" s="32"/>
      <c r="AM10" s="32"/>
      <c r="AN10" s="35"/>
      <c r="AO10" s="33"/>
      <c r="AP10" s="36"/>
      <c r="AQ10" s="36"/>
      <c r="AR10" s="37"/>
      <c r="AS10" s="27"/>
      <c r="AT10" s="32"/>
      <c r="AU10" s="32"/>
      <c r="AV10" s="35"/>
      <c r="AW10" s="32"/>
      <c r="AX10" s="32"/>
      <c r="AY10" s="32"/>
      <c r="AZ10" s="35"/>
      <c r="BA10" s="32"/>
      <c r="BB10" s="32"/>
      <c r="BC10" s="32"/>
      <c r="BD10" s="35"/>
      <c r="BE10" s="32"/>
      <c r="BF10" s="22"/>
      <c r="BG10" s="32"/>
      <c r="BH10" s="22"/>
      <c r="BI10" s="32"/>
      <c r="BJ10" s="32"/>
      <c r="BK10" s="34"/>
      <c r="BL10" s="32"/>
      <c r="BM10" s="32"/>
      <c r="BN10" s="30"/>
      <c r="BO10" s="30"/>
    </row>
    <row r="11" spans="1:71" ht="21.75" customHeight="1" x14ac:dyDescent="0.25">
      <c r="A11" s="38" t="s">
        <v>21</v>
      </c>
      <c r="B11" s="39">
        <v>2058</v>
      </c>
      <c r="C11" s="39">
        <v>1684</v>
      </c>
      <c r="D11" s="23">
        <f t="shared" si="0"/>
        <v>81.827016520894063</v>
      </c>
      <c r="E11" s="40">
        <f t="shared" si="1"/>
        <v>-374</v>
      </c>
      <c r="F11" s="41">
        <v>661</v>
      </c>
      <c r="G11" s="41">
        <v>536</v>
      </c>
      <c r="H11" s="42">
        <f t="shared" si="2"/>
        <v>81.089258698941009</v>
      </c>
      <c r="I11" s="43">
        <f t="shared" si="3"/>
        <v>-125</v>
      </c>
      <c r="J11" s="44">
        <v>455</v>
      </c>
      <c r="K11" s="44">
        <v>472</v>
      </c>
      <c r="L11" s="23">
        <f t="shared" si="4"/>
        <v>103.73626373626375</v>
      </c>
      <c r="M11" s="43">
        <f t="shared" si="5"/>
        <v>17</v>
      </c>
      <c r="N11" s="45">
        <v>221</v>
      </c>
      <c r="O11" s="45">
        <v>274</v>
      </c>
      <c r="P11" s="23">
        <f t="shared" si="7"/>
        <v>123.98190045248869</v>
      </c>
      <c r="Q11" s="22">
        <f t="shared" si="8"/>
        <v>53</v>
      </c>
      <c r="R11" s="39">
        <v>235</v>
      </c>
      <c r="S11" s="39">
        <v>165</v>
      </c>
      <c r="T11" s="46">
        <f t="shared" si="9"/>
        <v>70.212765957446805</v>
      </c>
      <c r="U11" s="43">
        <f t="shared" si="10"/>
        <v>-70</v>
      </c>
      <c r="V11" s="59">
        <v>2773</v>
      </c>
      <c r="W11" s="47">
        <v>2853</v>
      </c>
      <c r="X11" s="35">
        <f t="shared" ref="X11:X31" si="24">W11/V11*100</f>
        <v>102.88496213487197</v>
      </c>
      <c r="Y11" s="40"/>
      <c r="Z11" s="40"/>
      <c r="AA11" s="46" t="e">
        <f t="shared" si="11"/>
        <v>#DIV/0!</v>
      </c>
      <c r="AB11" s="40">
        <f t="shared" si="12"/>
        <v>0</v>
      </c>
      <c r="AC11" s="33">
        <f t="shared" ref="AC11:AC31" si="25">W11-V11</f>
        <v>80</v>
      </c>
      <c r="AD11" s="41">
        <v>1619</v>
      </c>
      <c r="AE11" s="41">
        <v>1479</v>
      </c>
      <c r="AF11" s="25">
        <f t="shared" ref="AF11:AF31" si="26">AE11/AD11*100</f>
        <v>91.352686843730709</v>
      </c>
      <c r="AG11" s="24">
        <f t="shared" si="13"/>
        <v>-140</v>
      </c>
      <c r="AH11" s="50">
        <v>485</v>
      </c>
      <c r="AI11" s="253">
        <v>732</v>
      </c>
      <c r="AJ11" s="25">
        <f t="shared" ref="AJ11:AJ30" si="27">AI11/AH11*100</f>
        <v>150.9278350515464</v>
      </c>
      <c r="AK11" s="24">
        <f t="shared" ref="AK11:AK31" si="28">AI11-AH11</f>
        <v>247</v>
      </c>
      <c r="AL11" s="47">
        <v>385</v>
      </c>
      <c r="AM11" s="47">
        <v>306</v>
      </c>
      <c r="AN11" s="46">
        <f t="shared" si="14"/>
        <v>79.48051948051949</v>
      </c>
      <c r="AO11" s="40">
        <f t="shared" si="15"/>
        <v>-79</v>
      </c>
      <c r="AP11" s="48">
        <v>399</v>
      </c>
      <c r="AQ11" s="48">
        <v>494</v>
      </c>
      <c r="AR11" s="49">
        <f t="shared" si="16"/>
        <v>123.80952380952381</v>
      </c>
      <c r="AS11" s="27">
        <f t="shared" si="17"/>
        <v>95</v>
      </c>
      <c r="AT11" s="51">
        <v>2360</v>
      </c>
      <c r="AU11" s="53">
        <v>3288</v>
      </c>
      <c r="AV11" s="46">
        <f t="shared" si="18"/>
        <v>139.30000000000001</v>
      </c>
      <c r="AW11" s="43">
        <f t="shared" si="19"/>
        <v>928</v>
      </c>
      <c r="AX11" s="39">
        <v>1544</v>
      </c>
      <c r="AY11" s="47">
        <v>1254</v>
      </c>
      <c r="AZ11" s="46">
        <f t="shared" si="20"/>
        <v>81.217616580310874</v>
      </c>
      <c r="BA11" s="43">
        <f t="shared" si="21"/>
        <v>-290</v>
      </c>
      <c r="BB11" s="39">
        <v>1289</v>
      </c>
      <c r="BC11" s="47">
        <v>1028</v>
      </c>
      <c r="BD11" s="46">
        <f t="shared" si="22"/>
        <v>79.751745539177648</v>
      </c>
      <c r="BE11" s="43">
        <f t="shared" si="23"/>
        <v>-261</v>
      </c>
      <c r="BF11" s="248">
        <v>2468.8845401174167</v>
      </c>
      <c r="BG11" s="249">
        <v>3347.6547842401501</v>
      </c>
      <c r="BH11" s="22">
        <f t="shared" ref="BH11:BH31" si="29">BG11-BF11</f>
        <v>878.7702441227334</v>
      </c>
      <c r="BI11" s="39">
        <v>1039</v>
      </c>
      <c r="BJ11" s="52">
        <v>1351</v>
      </c>
      <c r="BK11" s="42">
        <f t="shared" ref="BK11:BK31" si="30">BJ11/BI11*100</f>
        <v>130.02887391722811</v>
      </c>
      <c r="BL11" s="43">
        <f t="shared" ref="BL11:BL31" si="31">BJ11-BI11</f>
        <v>312</v>
      </c>
      <c r="BM11" s="54">
        <v>253</v>
      </c>
      <c r="BN11" s="31"/>
      <c r="BO11" s="31"/>
      <c r="BP11" s="31"/>
      <c r="BQ11" s="31"/>
    </row>
    <row r="12" spans="1:71" ht="21.75" customHeight="1" x14ac:dyDescent="0.25">
      <c r="A12" s="38" t="s">
        <v>23</v>
      </c>
      <c r="B12" s="55">
        <v>2934</v>
      </c>
      <c r="C12" s="39">
        <v>2739</v>
      </c>
      <c r="D12" s="23">
        <f t="shared" si="0"/>
        <v>93.353783231083838</v>
      </c>
      <c r="E12" s="40">
        <f t="shared" si="1"/>
        <v>-195</v>
      </c>
      <c r="F12" s="41">
        <v>785</v>
      </c>
      <c r="G12" s="41">
        <v>576</v>
      </c>
      <c r="H12" s="42">
        <f t="shared" si="2"/>
        <v>73.375796178343947</v>
      </c>
      <c r="I12" s="43">
        <f t="shared" si="3"/>
        <v>-209</v>
      </c>
      <c r="J12" s="44">
        <v>365</v>
      </c>
      <c r="K12" s="44">
        <v>324</v>
      </c>
      <c r="L12" s="23">
        <f t="shared" si="4"/>
        <v>88.767123287671239</v>
      </c>
      <c r="M12" s="43">
        <f t="shared" si="5"/>
        <v>-41</v>
      </c>
      <c r="N12" s="56">
        <v>233</v>
      </c>
      <c r="O12" s="56">
        <v>170</v>
      </c>
      <c r="P12" s="23">
        <f t="shared" si="7"/>
        <v>72.961373390557938</v>
      </c>
      <c r="Q12" s="22">
        <f t="shared" si="8"/>
        <v>-63</v>
      </c>
      <c r="R12" s="55">
        <v>168</v>
      </c>
      <c r="S12" s="39">
        <v>131</v>
      </c>
      <c r="T12" s="46">
        <f t="shared" si="9"/>
        <v>77.976190476190482</v>
      </c>
      <c r="U12" s="43">
        <f t="shared" si="10"/>
        <v>-37</v>
      </c>
      <c r="V12" s="59">
        <v>3449</v>
      </c>
      <c r="W12" s="47">
        <v>3861</v>
      </c>
      <c r="X12" s="35">
        <f t="shared" si="24"/>
        <v>111.94549144679617</v>
      </c>
      <c r="Y12" s="40"/>
      <c r="Z12" s="40"/>
      <c r="AA12" s="46" t="e">
        <f t="shared" si="11"/>
        <v>#DIV/0!</v>
      </c>
      <c r="AB12" s="40">
        <f t="shared" si="12"/>
        <v>0</v>
      </c>
      <c r="AC12" s="33">
        <f t="shared" si="25"/>
        <v>412</v>
      </c>
      <c r="AD12" s="41">
        <v>2675</v>
      </c>
      <c r="AE12" s="41">
        <v>2554</v>
      </c>
      <c r="AF12" s="25">
        <f t="shared" si="26"/>
        <v>95.476635514018696</v>
      </c>
      <c r="AG12" s="24">
        <f t="shared" si="13"/>
        <v>-121</v>
      </c>
      <c r="AH12" s="250">
        <v>249</v>
      </c>
      <c r="AI12" s="253">
        <v>668</v>
      </c>
      <c r="AJ12" s="25">
        <f t="shared" si="27"/>
        <v>268.27309236947792</v>
      </c>
      <c r="AK12" s="24">
        <f t="shared" si="28"/>
        <v>419</v>
      </c>
      <c r="AL12" s="57">
        <v>64</v>
      </c>
      <c r="AM12" s="47">
        <v>51</v>
      </c>
      <c r="AN12" s="46">
        <f t="shared" si="14"/>
        <v>79.6875</v>
      </c>
      <c r="AO12" s="40">
        <f t="shared" si="15"/>
        <v>-13</v>
      </c>
      <c r="AP12" s="48">
        <v>212</v>
      </c>
      <c r="AQ12" s="48">
        <v>194</v>
      </c>
      <c r="AR12" s="49">
        <f t="shared" si="16"/>
        <v>91.509433962264154</v>
      </c>
      <c r="AS12" s="27">
        <f t="shared" si="17"/>
        <v>-18</v>
      </c>
      <c r="AT12" s="58">
        <v>666</v>
      </c>
      <c r="AU12" s="53">
        <v>634</v>
      </c>
      <c r="AV12" s="46">
        <f t="shared" si="18"/>
        <v>95.2</v>
      </c>
      <c r="AW12" s="43">
        <f t="shared" si="19"/>
        <v>-32</v>
      </c>
      <c r="AX12" s="60">
        <v>2517</v>
      </c>
      <c r="AY12" s="47">
        <v>2308</v>
      </c>
      <c r="AZ12" s="46">
        <f t="shared" si="20"/>
        <v>91.696464044497418</v>
      </c>
      <c r="BA12" s="43">
        <f t="shared" si="21"/>
        <v>-209</v>
      </c>
      <c r="BB12" s="39">
        <v>1732</v>
      </c>
      <c r="BC12" s="47">
        <v>1550</v>
      </c>
      <c r="BD12" s="46">
        <f t="shared" si="22"/>
        <v>89.491916859122398</v>
      </c>
      <c r="BE12" s="43">
        <f t="shared" si="23"/>
        <v>-182</v>
      </c>
      <c r="BF12" s="248">
        <v>1594.1785252263908</v>
      </c>
      <c r="BG12" s="249">
        <v>2195.4798761609909</v>
      </c>
      <c r="BH12" s="22">
        <f t="shared" si="29"/>
        <v>601.30135093460012</v>
      </c>
      <c r="BI12" s="60">
        <v>261</v>
      </c>
      <c r="BJ12" s="59">
        <v>301</v>
      </c>
      <c r="BK12" s="42">
        <f t="shared" si="30"/>
        <v>115.32567049808429</v>
      </c>
      <c r="BL12" s="43">
        <f t="shared" si="31"/>
        <v>40</v>
      </c>
      <c r="BM12" s="54">
        <v>50</v>
      </c>
      <c r="BN12" s="31"/>
      <c r="BO12" s="31"/>
      <c r="BP12" s="31"/>
      <c r="BQ12" s="31"/>
    </row>
    <row r="13" spans="1:71" ht="21.75" customHeight="1" x14ac:dyDescent="0.25">
      <c r="A13" s="38" t="s">
        <v>24</v>
      </c>
      <c r="B13" s="55">
        <v>1317</v>
      </c>
      <c r="C13" s="39">
        <v>1149</v>
      </c>
      <c r="D13" s="23">
        <f t="shared" si="0"/>
        <v>87.243735763097945</v>
      </c>
      <c r="E13" s="40">
        <f t="shared" si="1"/>
        <v>-168</v>
      </c>
      <c r="F13" s="41">
        <v>405</v>
      </c>
      <c r="G13" s="41">
        <v>332</v>
      </c>
      <c r="H13" s="42">
        <f t="shared" si="2"/>
        <v>81.975308641975303</v>
      </c>
      <c r="I13" s="43">
        <f t="shared" si="3"/>
        <v>-73</v>
      </c>
      <c r="J13" s="44">
        <v>127</v>
      </c>
      <c r="K13" s="44">
        <v>161</v>
      </c>
      <c r="L13" s="23">
        <f t="shared" si="4"/>
        <v>126.77165354330708</v>
      </c>
      <c r="M13" s="43">
        <f t="shared" si="5"/>
        <v>34</v>
      </c>
      <c r="N13" s="56">
        <v>28</v>
      </c>
      <c r="O13" s="56">
        <v>46</v>
      </c>
      <c r="P13" s="23">
        <f t="shared" si="7"/>
        <v>164.28571428571428</v>
      </c>
      <c r="Q13" s="22">
        <f t="shared" si="8"/>
        <v>18</v>
      </c>
      <c r="R13" s="55">
        <v>159</v>
      </c>
      <c r="S13" s="39">
        <v>130</v>
      </c>
      <c r="T13" s="46">
        <f t="shared" si="9"/>
        <v>81.761006289308185</v>
      </c>
      <c r="U13" s="43">
        <f t="shared" si="10"/>
        <v>-29</v>
      </c>
      <c r="V13" s="59">
        <v>2036</v>
      </c>
      <c r="W13" s="47">
        <v>2001</v>
      </c>
      <c r="X13" s="35">
        <f t="shared" si="24"/>
        <v>98.280943025540282</v>
      </c>
      <c r="Y13" s="40"/>
      <c r="Z13" s="40"/>
      <c r="AA13" s="46" t="e">
        <f t="shared" si="11"/>
        <v>#DIV/0!</v>
      </c>
      <c r="AB13" s="40">
        <f t="shared" si="12"/>
        <v>0</v>
      </c>
      <c r="AC13" s="33">
        <f t="shared" si="25"/>
        <v>-35</v>
      </c>
      <c r="AD13" s="41">
        <v>1160</v>
      </c>
      <c r="AE13" s="41">
        <v>1090</v>
      </c>
      <c r="AF13" s="25">
        <f t="shared" si="26"/>
        <v>93.965517241379317</v>
      </c>
      <c r="AG13" s="24">
        <f t="shared" si="13"/>
        <v>-70</v>
      </c>
      <c r="AH13" s="250">
        <v>626</v>
      </c>
      <c r="AI13" s="253">
        <v>556</v>
      </c>
      <c r="AJ13" s="25">
        <f t="shared" si="27"/>
        <v>88.817891373801913</v>
      </c>
      <c r="AK13" s="24">
        <f t="shared" si="28"/>
        <v>-70</v>
      </c>
      <c r="AL13" s="57">
        <v>122</v>
      </c>
      <c r="AM13" s="47">
        <v>122</v>
      </c>
      <c r="AN13" s="46">
        <f t="shared" si="14"/>
        <v>100</v>
      </c>
      <c r="AO13" s="40">
        <f t="shared" si="15"/>
        <v>0</v>
      </c>
      <c r="AP13" s="48">
        <v>133</v>
      </c>
      <c r="AQ13" s="48">
        <v>113</v>
      </c>
      <c r="AR13" s="49">
        <f t="shared" si="16"/>
        <v>84.962406015037601</v>
      </c>
      <c r="AS13" s="27">
        <f t="shared" si="17"/>
        <v>-20</v>
      </c>
      <c r="AT13" s="58">
        <v>441</v>
      </c>
      <c r="AU13" s="53">
        <v>427</v>
      </c>
      <c r="AV13" s="46">
        <f t="shared" si="18"/>
        <v>96.8</v>
      </c>
      <c r="AW13" s="43">
        <f t="shared" si="19"/>
        <v>-14</v>
      </c>
      <c r="AX13" s="60">
        <v>1068</v>
      </c>
      <c r="AY13" s="47">
        <v>921</v>
      </c>
      <c r="AZ13" s="46">
        <f t="shared" si="20"/>
        <v>86.235955056179776</v>
      </c>
      <c r="BA13" s="43">
        <f t="shared" si="21"/>
        <v>-147</v>
      </c>
      <c r="BB13" s="39">
        <v>751</v>
      </c>
      <c r="BC13" s="47">
        <v>614</v>
      </c>
      <c r="BD13" s="46">
        <f t="shared" si="22"/>
        <v>81.757656458055934</v>
      </c>
      <c r="BE13" s="43">
        <f t="shared" si="23"/>
        <v>-137</v>
      </c>
      <c r="BF13" s="248">
        <v>1530.758226037196</v>
      </c>
      <c r="BG13" s="249">
        <v>1920.7177814029365</v>
      </c>
      <c r="BH13" s="22">
        <f t="shared" si="29"/>
        <v>389.95955536574047</v>
      </c>
      <c r="BI13" s="60">
        <v>210</v>
      </c>
      <c r="BJ13" s="59">
        <v>197</v>
      </c>
      <c r="BK13" s="42">
        <f t="shared" si="30"/>
        <v>93.80952380952381</v>
      </c>
      <c r="BL13" s="43">
        <f t="shared" si="31"/>
        <v>-13</v>
      </c>
      <c r="BM13" s="54">
        <v>22</v>
      </c>
      <c r="BN13" s="31"/>
      <c r="BO13" s="31"/>
      <c r="BP13" s="31"/>
      <c r="BQ13" s="31"/>
    </row>
    <row r="14" spans="1:71" ht="21.75" customHeight="1" x14ac:dyDescent="0.25">
      <c r="A14" s="38" t="s">
        <v>25</v>
      </c>
      <c r="B14" s="55">
        <v>1204</v>
      </c>
      <c r="C14" s="39">
        <v>935</v>
      </c>
      <c r="D14" s="23">
        <f t="shared" si="0"/>
        <v>77.657807308970092</v>
      </c>
      <c r="E14" s="40">
        <f t="shared" si="1"/>
        <v>-269</v>
      </c>
      <c r="F14" s="41">
        <v>359</v>
      </c>
      <c r="G14" s="41">
        <v>238</v>
      </c>
      <c r="H14" s="42">
        <f t="shared" si="2"/>
        <v>66.295264623955433</v>
      </c>
      <c r="I14" s="43">
        <f t="shared" si="3"/>
        <v>-121</v>
      </c>
      <c r="J14" s="44">
        <v>242</v>
      </c>
      <c r="K14" s="44">
        <v>121</v>
      </c>
      <c r="L14" s="23">
        <f t="shared" si="4"/>
        <v>50</v>
      </c>
      <c r="M14" s="43">
        <f t="shared" si="5"/>
        <v>-121</v>
      </c>
      <c r="N14" s="56">
        <v>149</v>
      </c>
      <c r="O14" s="56">
        <v>55</v>
      </c>
      <c r="P14" s="23">
        <f t="shared" si="7"/>
        <v>36.912751677852349</v>
      </c>
      <c r="Q14" s="22">
        <f t="shared" si="8"/>
        <v>-94</v>
      </c>
      <c r="R14" s="55">
        <v>48</v>
      </c>
      <c r="S14" s="39">
        <v>24</v>
      </c>
      <c r="T14" s="46">
        <f t="shared" si="9"/>
        <v>50</v>
      </c>
      <c r="U14" s="43">
        <f t="shared" si="10"/>
        <v>-24</v>
      </c>
      <c r="V14" s="59">
        <v>1451</v>
      </c>
      <c r="W14" s="47">
        <v>1119</v>
      </c>
      <c r="X14" s="35">
        <f t="shared" si="24"/>
        <v>77.119228118538942</v>
      </c>
      <c r="Y14" s="40"/>
      <c r="Z14" s="40"/>
      <c r="AA14" s="46" t="e">
        <f t="shared" si="11"/>
        <v>#DIV/0!</v>
      </c>
      <c r="AB14" s="40">
        <f t="shared" si="12"/>
        <v>0</v>
      </c>
      <c r="AC14" s="33">
        <f t="shared" si="25"/>
        <v>-332</v>
      </c>
      <c r="AD14" s="41">
        <v>1033</v>
      </c>
      <c r="AE14" s="41">
        <v>852</v>
      </c>
      <c r="AF14" s="25">
        <f t="shared" si="26"/>
        <v>82.478218780251694</v>
      </c>
      <c r="AG14" s="24">
        <f t="shared" si="13"/>
        <v>-181</v>
      </c>
      <c r="AH14" s="250">
        <v>25</v>
      </c>
      <c r="AI14" s="254">
        <v>28</v>
      </c>
      <c r="AJ14" s="25">
        <f t="shared" si="27"/>
        <v>112.00000000000001</v>
      </c>
      <c r="AK14" s="24">
        <f t="shared" si="28"/>
        <v>3</v>
      </c>
      <c r="AL14" s="57">
        <v>97</v>
      </c>
      <c r="AM14" s="47">
        <v>68</v>
      </c>
      <c r="AN14" s="46">
        <f t="shared" si="14"/>
        <v>70.103092783505147</v>
      </c>
      <c r="AO14" s="40">
        <f t="shared" si="15"/>
        <v>-29</v>
      </c>
      <c r="AP14" s="48">
        <v>100</v>
      </c>
      <c r="AQ14" s="48">
        <v>67</v>
      </c>
      <c r="AR14" s="49">
        <f t="shared" si="16"/>
        <v>67</v>
      </c>
      <c r="AS14" s="27">
        <f t="shared" si="17"/>
        <v>-33</v>
      </c>
      <c r="AT14" s="58">
        <v>330</v>
      </c>
      <c r="AU14" s="53">
        <v>173</v>
      </c>
      <c r="AV14" s="46">
        <f t="shared" si="18"/>
        <v>52.4</v>
      </c>
      <c r="AW14" s="43">
        <f t="shared" si="19"/>
        <v>-157</v>
      </c>
      <c r="AX14" s="60">
        <v>973</v>
      </c>
      <c r="AY14" s="47">
        <v>755</v>
      </c>
      <c r="AZ14" s="46">
        <f t="shared" si="20"/>
        <v>77.595066803699893</v>
      </c>
      <c r="BA14" s="43">
        <f t="shared" si="21"/>
        <v>-218</v>
      </c>
      <c r="BB14" s="39">
        <v>785</v>
      </c>
      <c r="BC14" s="47">
        <v>562</v>
      </c>
      <c r="BD14" s="46">
        <f t="shared" si="22"/>
        <v>71.592356687898089</v>
      </c>
      <c r="BE14" s="43">
        <f t="shared" si="23"/>
        <v>-223</v>
      </c>
      <c r="BF14" s="248">
        <v>1547.9729729729729</v>
      </c>
      <c r="BG14" s="249">
        <v>2012.3938879456707</v>
      </c>
      <c r="BH14" s="22">
        <f t="shared" si="29"/>
        <v>464.4209149726978</v>
      </c>
      <c r="BI14" s="60">
        <v>77</v>
      </c>
      <c r="BJ14" s="59">
        <v>47</v>
      </c>
      <c r="BK14" s="42">
        <f t="shared" si="30"/>
        <v>61.038961038961034</v>
      </c>
      <c r="BL14" s="43">
        <f t="shared" si="31"/>
        <v>-30</v>
      </c>
      <c r="BM14" s="54">
        <v>87</v>
      </c>
      <c r="BN14" s="31"/>
      <c r="BO14" s="31"/>
      <c r="BP14" s="31"/>
      <c r="BQ14" s="31"/>
    </row>
    <row r="15" spans="1:71" s="9" customFormat="1" ht="21.75" customHeight="1" x14ac:dyDescent="0.25">
      <c r="A15" s="38" t="s">
        <v>26</v>
      </c>
      <c r="B15" s="60">
        <v>823</v>
      </c>
      <c r="C15" s="39">
        <v>963</v>
      </c>
      <c r="D15" s="23">
        <f t="shared" si="0"/>
        <v>117.01093560145807</v>
      </c>
      <c r="E15" s="40">
        <f t="shared" si="1"/>
        <v>140</v>
      </c>
      <c r="F15" s="41">
        <v>244</v>
      </c>
      <c r="G15" s="41">
        <v>245</v>
      </c>
      <c r="H15" s="42">
        <f t="shared" si="2"/>
        <v>100.40983606557377</v>
      </c>
      <c r="I15" s="43">
        <f t="shared" si="3"/>
        <v>1</v>
      </c>
      <c r="J15" s="44">
        <v>67</v>
      </c>
      <c r="K15" s="44">
        <v>40</v>
      </c>
      <c r="L15" s="23">
        <f t="shared" si="4"/>
        <v>59.701492537313428</v>
      </c>
      <c r="M15" s="43">
        <f t="shared" si="5"/>
        <v>-27</v>
      </c>
      <c r="N15" s="56">
        <v>10</v>
      </c>
      <c r="O15" s="56">
        <v>3</v>
      </c>
      <c r="P15" s="23">
        <f t="shared" si="7"/>
        <v>30</v>
      </c>
      <c r="Q15" s="22">
        <f t="shared" si="8"/>
        <v>-7</v>
      </c>
      <c r="R15" s="60">
        <v>71</v>
      </c>
      <c r="S15" s="39">
        <v>36</v>
      </c>
      <c r="T15" s="46">
        <f t="shared" si="9"/>
        <v>50.704225352112672</v>
      </c>
      <c r="U15" s="43">
        <f t="shared" si="10"/>
        <v>-35</v>
      </c>
      <c r="V15" s="59">
        <v>915</v>
      </c>
      <c r="W15" s="47">
        <v>1089</v>
      </c>
      <c r="X15" s="35">
        <f t="shared" si="24"/>
        <v>119.01639344262296</v>
      </c>
      <c r="Y15" s="40"/>
      <c r="Z15" s="40"/>
      <c r="AA15" s="46" t="e">
        <f t="shared" si="11"/>
        <v>#DIV/0!</v>
      </c>
      <c r="AB15" s="40">
        <f t="shared" si="12"/>
        <v>0</v>
      </c>
      <c r="AC15" s="33">
        <f t="shared" si="25"/>
        <v>174</v>
      </c>
      <c r="AD15" s="41">
        <v>663</v>
      </c>
      <c r="AE15" s="41">
        <v>860</v>
      </c>
      <c r="AF15" s="25">
        <f t="shared" si="26"/>
        <v>129.71342383107088</v>
      </c>
      <c r="AG15" s="24">
        <f t="shared" si="13"/>
        <v>197</v>
      </c>
      <c r="AH15" s="250">
        <v>135</v>
      </c>
      <c r="AI15" s="253">
        <v>98</v>
      </c>
      <c r="AJ15" s="25">
        <f t="shared" si="27"/>
        <v>72.592592592592595</v>
      </c>
      <c r="AK15" s="24">
        <f t="shared" si="28"/>
        <v>-37</v>
      </c>
      <c r="AL15" s="61">
        <v>44</v>
      </c>
      <c r="AM15" s="47">
        <v>7</v>
      </c>
      <c r="AN15" s="46">
        <f t="shared" si="14"/>
        <v>15.909090909090908</v>
      </c>
      <c r="AO15" s="40">
        <f t="shared" si="15"/>
        <v>-37</v>
      </c>
      <c r="AP15" s="48">
        <v>45</v>
      </c>
      <c r="AQ15" s="48">
        <v>33</v>
      </c>
      <c r="AR15" s="49">
        <f t="shared" si="16"/>
        <v>73.333333333333329</v>
      </c>
      <c r="AS15" s="27">
        <f t="shared" si="17"/>
        <v>-12</v>
      </c>
      <c r="AT15" s="58">
        <v>117</v>
      </c>
      <c r="AU15" s="53">
        <v>45</v>
      </c>
      <c r="AV15" s="46">
        <f t="shared" si="18"/>
        <v>38.5</v>
      </c>
      <c r="AW15" s="43">
        <f t="shared" si="19"/>
        <v>-72</v>
      </c>
      <c r="AX15" s="60">
        <v>695</v>
      </c>
      <c r="AY15" s="47">
        <v>849</v>
      </c>
      <c r="AZ15" s="46">
        <f t="shared" si="20"/>
        <v>122.15827338129498</v>
      </c>
      <c r="BA15" s="43">
        <f t="shared" si="21"/>
        <v>154</v>
      </c>
      <c r="BB15" s="39">
        <v>543</v>
      </c>
      <c r="BC15" s="47">
        <v>601</v>
      </c>
      <c r="BD15" s="46">
        <f t="shared" si="22"/>
        <v>110.68139963167587</v>
      </c>
      <c r="BE15" s="43">
        <f t="shared" si="23"/>
        <v>58</v>
      </c>
      <c r="BF15" s="248">
        <v>1651.1661807580174</v>
      </c>
      <c r="BG15" s="249">
        <v>1810.3535353535353</v>
      </c>
      <c r="BH15" s="22">
        <f t="shared" si="29"/>
        <v>159.18735459551795</v>
      </c>
      <c r="BI15" s="60">
        <v>47</v>
      </c>
      <c r="BJ15" s="59">
        <v>7</v>
      </c>
      <c r="BK15" s="42">
        <f t="shared" si="30"/>
        <v>14.893617021276595</v>
      </c>
      <c r="BL15" s="43">
        <f t="shared" si="31"/>
        <v>-40</v>
      </c>
      <c r="BM15" s="54">
        <v>22</v>
      </c>
      <c r="BN15" s="31"/>
      <c r="BO15" s="31"/>
      <c r="BP15" s="31"/>
      <c r="BQ15" s="31"/>
      <c r="BR15" s="3"/>
      <c r="BS15" s="3"/>
    </row>
    <row r="16" spans="1:71" s="9" customFormat="1" ht="21.75" customHeight="1" x14ac:dyDescent="0.25">
      <c r="A16" s="38" t="s">
        <v>27</v>
      </c>
      <c r="B16" s="60">
        <v>562</v>
      </c>
      <c r="C16" s="39">
        <v>532</v>
      </c>
      <c r="D16" s="23">
        <f t="shared" si="0"/>
        <v>94.661921708185048</v>
      </c>
      <c r="E16" s="40">
        <f t="shared" si="1"/>
        <v>-30</v>
      </c>
      <c r="F16" s="41">
        <v>136</v>
      </c>
      <c r="G16" s="41">
        <v>119</v>
      </c>
      <c r="H16" s="42">
        <f t="shared" si="2"/>
        <v>87.5</v>
      </c>
      <c r="I16" s="43">
        <f t="shared" si="3"/>
        <v>-17</v>
      </c>
      <c r="J16" s="44">
        <v>37</v>
      </c>
      <c r="K16" s="44">
        <v>32</v>
      </c>
      <c r="L16" s="23">
        <f t="shared" si="4"/>
        <v>86.486486486486484</v>
      </c>
      <c r="M16" s="43">
        <f t="shared" si="5"/>
        <v>-5</v>
      </c>
      <c r="N16" s="56">
        <v>4</v>
      </c>
      <c r="O16" s="56">
        <v>11</v>
      </c>
      <c r="P16" s="23">
        <f t="shared" si="7"/>
        <v>275</v>
      </c>
      <c r="Q16" s="22">
        <f t="shared" si="8"/>
        <v>7</v>
      </c>
      <c r="R16" s="60">
        <v>62</v>
      </c>
      <c r="S16" s="39">
        <v>62</v>
      </c>
      <c r="T16" s="46">
        <f t="shared" si="9"/>
        <v>100</v>
      </c>
      <c r="U16" s="43">
        <f t="shared" si="10"/>
        <v>0</v>
      </c>
      <c r="V16" s="59">
        <v>664</v>
      </c>
      <c r="W16" s="47">
        <v>704</v>
      </c>
      <c r="X16" s="35">
        <f t="shared" si="24"/>
        <v>106.02409638554218</v>
      </c>
      <c r="Y16" s="40"/>
      <c r="Z16" s="40"/>
      <c r="AA16" s="46" t="e">
        <f t="shared" si="11"/>
        <v>#DIV/0!</v>
      </c>
      <c r="AB16" s="40">
        <f t="shared" si="12"/>
        <v>0</v>
      </c>
      <c r="AC16" s="33">
        <f t="shared" si="25"/>
        <v>40</v>
      </c>
      <c r="AD16" s="41">
        <v>528</v>
      </c>
      <c r="AE16" s="41">
        <v>491</v>
      </c>
      <c r="AF16" s="25">
        <f t="shared" si="26"/>
        <v>92.992424242424249</v>
      </c>
      <c r="AG16" s="24">
        <f t="shared" si="13"/>
        <v>-37</v>
      </c>
      <c r="AH16" s="250">
        <v>80</v>
      </c>
      <c r="AI16" s="253">
        <v>74</v>
      </c>
      <c r="AJ16" s="25">
        <f t="shared" si="27"/>
        <v>92.5</v>
      </c>
      <c r="AK16" s="24">
        <f t="shared" si="28"/>
        <v>-6</v>
      </c>
      <c r="AL16" s="61">
        <v>116</v>
      </c>
      <c r="AM16" s="47">
        <v>92</v>
      </c>
      <c r="AN16" s="46">
        <f t="shared" si="14"/>
        <v>79.310344827586206</v>
      </c>
      <c r="AO16" s="40">
        <f t="shared" si="15"/>
        <v>-24</v>
      </c>
      <c r="AP16" s="48">
        <v>37</v>
      </c>
      <c r="AQ16" s="48">
        <v>22</v>
      </c>
      <c r="AR16" s="49">
        <f t="shared" si="16"/>
        <v>59.45945945945946</v>
      </c>
      <c r="AS16" s="27">
        <f t="shared" si="17"/>
        <v>-15</v>
      </c>
      <c r="AT16" s="58">
        <v>66</v>
      </c>
      <c r="AU16" s="53">
        <v>57</v>
      </c>
      <c r="AV16" s="46">
        <f t="shared" si="18"/>
        <v>86.4</v>
      </c>
      <c r="AW16" s="43">
        <f t="shared" si="19"/>
        <v>-9</v>
      </c>
      <c r="AX16" s="60">
        <v>501</v>
      </c>
      <c r="AY16" s="47">
        <v>474</v>
      </c>
      <c r="AZ16" s="46">
        <f t="shared" si="20"/>
        <v>94.610778443113773</v>
      </c>
      <c r="BA16" s="43">
        <f t="shared" si="21"/>
        <v>-27</v>
      </c>
      <c r="BB16" s="39">
        <v>442</v>
      </c>
      <c r="BC16" s="47">
        <v>402</v>
      </c>
      <c r="BD16" s="46">
        <f t="shared" si="22"/>
        <v>90.950226244343895</v>
      </c>
      <c r="BE16" s="43">
        <f t="shared" si="23"/>
        <v>-40</v>
      </c>
      <c r="BF16" s="248">
        <v>1766.5914221218961</v>
      </c>
      <c r="BG16" s="249">
        <v>2061.9753086419755</v>
      </c>
      <c r="BH16" s="22">
        <f t="shared" si="29"/>
        <v>295.38388652007939</v>
      </c>
      <c r="BI16" s="60">
        <v>29</v>
      </c>
      <c r="BJ16" s="59">
        <v>26</v>
      </c>
      <c r="BK16" s="42">
        <f t="shared" si="30"/>
        <v>89.65517241379311</v>
      </c>
      <c r="BL16" s="43">
        <f t="shared" si="31"/>
        <v>-3</v>
      </c>
      <c r="BM16" s="54">
        <v>8</v>
      </c>
      <c r="BN16" s="31"/>
      <c r="BO16" s="31"/>
      <c r="BP16" s="31"/>
      <c r="BQ16" s="31"/>
      <c r="BR16" s="3"/>
      <c r="BS16" s="3"/>
    </row>
    <row r="17" spans="1:71" s="9" customFormat="1" ht="21.75" customHeight="1" x14ac:dyDescent="0.25">
      <c r="A17" s="38" t="s">
        <v>28</v>
      </c>
      <c r="B17" s="60">
        <v>728</v>
      </c>
      <c r="C17" s="39">
        <v>635</v>
      </c>
      <c r="D17" s="23">
        <f t="shared" si="0"/>
        <v>87.22527472527473</v>
      </c>
      <c r="E17" s="40">
        <f t="shared" si="1"/>
        <v>-93</v>
      </c>
      <c r="F17" s="41">
        <v>202</v>
      </c>
      <c r="G17" s="41">
        <v>156</v>
      </c>
      <c r="H17" s="42">
        <f t="shared" si="2"/>
        <v>77.227722772277232</v>
      </c>
      <c r="I17" s="43">
        <f t="shared" si="3"/>
        <v>-46</v>
      </c>
      <c r="J17" s="44">
        <v>92</v>
      </c>
      <c r="K17" s="44">
        <v>89</v>
      </c>
      <c r="L17" s="23">
        <f t="shared" si="4"/>
        <v>96.739130434782609</v>
      </c>
      <c r="M17" s="43">
        <f t="shared" si="5"/>
        <v>-3</v>
      </c>
      <c r="N17" s="56">
        <v>19</v>
      </c>
      <c r="O17" s="56">
        <v>48</v>
      </c>
      <c r="P17" s="23">
        <f t="shared" si="7"/>
        <v>252.63157894736841</v>
      </c>
      <c r="Q17" s="22">
        <f t="shared" si="8"/>
        <v>29</v>
      </c>
      <c r="R17" s="60">
        <v>52</v>
      </c>
      <c r="S17" s="39">
        <v>48</v>
      </c>
      <c r="T17" s="46">
        <f t="shared" si="9"/>
        <v>92.307692307692307</v>
      </c>
      <c r="U17" s="43">
        <f t="shared" si="10"/>
        <v>-4</v>
      </c>
      <c r="V17" s="59">
        <v>1195</v>
      </c>
      <c r="W17" s="47">
        <v>1340</v>
      </c>
      <c r="X17" s="35">
        <f t="shared" si="24"/>
        <v>112.13389121338912</v>
      </c>
      <c r="Y17" s="40"/>
      <c r="Z17" s="40"/>
      <c r="AA17" s="46" t="e">
        <f t="shared" si="11"/>
        <v>#DIV/0!</v>
      </c>
      <c r="AB17" s="40">
        <f t="shared" si="12"/>
        <v>0</v>
      </c>
      <c r="AC17" s="33">
        <f t="shared" si="25"/>
        <v>145</v>
      </c>
      <c r="AD17" s="41">
        <v>644</v>
      </c>
      <c r="AE17" s="41">
        <v>563</v>
      </c>
      <c r="AF17" s="25">
        <f t="shared" si="26"/>
        <v>87.422360248447205</v>
      </c>
      <c r="AG17" s="24">
        <f t="shared" si="13"/>
        <v>-81</v>
      </c>
      <c r="AH17" s="250">
        <v>294</v>
      </c>
      <c r="AI17" s="253">
        <v>574</v>
      </c>
      <c r="AJ17" s="25">
        <f t="shared" si="27"/>
        <v>195.23809523809524</v>
      </c>
      <c r="AK17" s="24">
        <f t="shared" si="28"/>
        <v>280</v>
      </c>
      <c r="AL17" s="61">
        <v>75</v>
      </c>
      <c r="AM17" s="47">
        <v>56</v>
      </c>
      <c r="AN17" s="46">
        <f t="shared" si="14"/>
        <v>74.666666666666671</v>
      </c>
      <c r="AO17" s="40">
        <f t="shared" si="15"/>
        <v>-19</v>
      </c>
      <c r="AP17" s="48">
        <v>65</v>
      </c>
      <c r="AQ17" s="48">
        <v>48</v>
      </c>
      <c r="AR17" s="49">
        <f t="shared" si="16"/>
        <v>73.846153846153854</v>
      </c>
      <c r="AS17" s="27">
        <f t="shared" si="17"/>
        <v>-17</v>
      </c>
      <c r="AT17" s="58">
        <v>126</v>
      </c>
      <c r="AU17" s="53">
        <v>118</v>
      </c>
      <c r="AV17" s="46">
        <f t="shared" si="18"/>
        <v>93.7</v>
      </c>
      <c r="AW17" s="43">
        <f t="shared" si="19"/>
        <v>-8</v>
      </c>
      <c r="AX17" s="60">
        <v>569</v>
      </c>
      <c r="AY17" s="47">
        <v>526</v>
      </c>
      <c r="AZ17" s="46">
        <f t="shared" si="20"/>
        <v>92.442882249560625</v>
      </c>
      <c r="BA17" s="43">
        <f t="shared" si="21"/>
        <v>-43</v>
      </c>
      <c r="BB17" s="39">
        <v>457</v>
      </c>
      <c r="BC17" s="47">
        <v>420</v>
      </c>
      <c r="BD17" s="46">
        <f t="shared" si="22"/>
        <v>91.903719912472653</v>
      </c>
      <c r="BE17" s="43">
        <f t="shared" si="23"/>
        <v>-37</v>
      </c>
      <c r="BF17" s="248">
        <v>1803.9408866995075</v>
      </c>
      <c r="BG17" s="249">
        <v>1831.5673289183223</v>
      </c>
      <c r="BH17" s="22">
        <f t="shared" si="29"/>
        <v>27.626442218814873</v>
      </c>
      <c r="BI17" s="60">
        <v>42</v>
      </c>
      <c r="BJ17" s="59">
        <v>31</v>
      </c>
      <c r="BK17" s="42">
        <f t="shared" si="30"/>
        <v>73.80952380952381</v>
      </c>
      <c r="BL17" s="43">
        <f t="shared" si="31"/>
        <v>-11</v>
      </c>
      <c r="BM17" s="54">
        <v>8</v>
      </c>
      <c r="BN17" s="31"/>
      <c r="BO17" s="31"/>
      <c r="BP17" s="31"/>
      <c r="BQ17" s="31"/>
      <c r="BR17" s="3"/>
      <c r="BS17" s="3"/>
    </row>
    <row r="18" spans="1:71" s="9" customFormat="1" ht="21.75" customHeight="1" x14ac:dyDescent="0.25">
      <c r="A18" s="38" t="s">
        <v>29</v>
      </c>
      <c r="B18" s="60">
        <v>760</v>
      </c>
      <c r="C18" s="39">
        <v>641</v>
      </c>
      <c r="D18" s="23">
        <f t="shared" si="0"/>
        <v>84.34210526315789</v>
      </c>
      <c r="E18" s="40">
        <f t="shared" si="1"/>
        <v>-119</v>
      </c>
      <c r="F18" s="41">
        <v>197</v>
      </c>
      <c r="G18" s="41">
        <v>150</v>
      </c>
      <c r="H18" s="42">
        <f t="shared" si="2"/>
        <v>76.142131979695421</v>
      </c>
      <c r="I18" s="43">
        <f t="shared" si="3"/>
        <v>-47</v>
      </c>
      <c r="J18" s="44">
        <v>63</v>
      </c>
      <c r="K18" s="44">
        <v>71</v>
      </c>
      <c r="L18" s="23">
        <f t="shared" si="4"/>
        <v>112.6984126984127</v>
      </c>
      <c r="M18" s="43">
        <f t="shared" si="5"/>
        <v>8</v>
      </c>
      <c r="N18" s="56">
        <v>32</v>
      </c>
      <c r="O18" s="56">
        <v>33</v>
      </c>
      <c r="P18" s="23">
        <f t="shared" si="7"/>
        <v>103.125</v>
      </c>
      <c r="Q18" s="22">
        <f t="shared" si="8"/>
        <v>1</v>
      </c>
      <c r="R18" s="60">
        <v>86</v>
      </c>
      <c r="S18" s="39">
        <v>86</v>
      </c>
      <c r="T18" s="46">
        <f t="shared" si="9"/>
        <v>100</v>
      </c>
      <c r="U18" s="43">
        <f t="shared" si="10"/>
        <v>0</v>
      </c>
      <c r="V18" s="59">
        <v>910</v>
      </c>
      <c r="W18" s="47">
        <v>786</v>
      </c>
      <c r="X18" s="35">
        <f t="shared" si="24"/>
        <v>86.373626373626379</v>
      </c>
      <c r="Y18" s="40"/>
      <c r="Z18" s="40"/>
      <c r="AA18" s="46" t="e">
        <f t="shared" si="11"/>
        <v>#DIV/0!</v>
      </c>
      <c r="AB18" s="40">
        <f t="shared" si="12"/>
        <v>0</v>
      </c>
      <c r="AC18" s="33">
        <f t="shared" si="25"/>
        <v>-124</v>
      </c>
      <c r="AD18" s="41">
        <v>680</v>
      </c>
      <c r="AE18" s="41">
        <v>550</v>
      </c>
      <c r="AF18" s="25">
        <f t="shared" si="26"/>
        <v>80.882352941176478</v>
      </c>
      <c r="AG18" s="24">
        <f t="shared" si="13"/>
        <v>-130</v>
      </c>
      <c r="AH18" s="250">
        <v>30</v>
      </c>
      <c r="AI18" s="253">
        <v>50</v>
      </c>
      <c r="AJ18" s="25">
        <f t="shared" si="27"/>
        <v>166.66666666666669</v>
      </c>
      <c r="AK18" s="24">
        <f t="shared" si="28"/>
        <v>20</v>
      </c>
      <c r="AL18" s="61">
        <v>86</v>
      </c>
      <c r="AM18" s="47">
        <v>85</v>
      </c>
      <c r="AN18" s="46">
        <f t="shared" si="14"/>
        <v>98.837209302325576</v>
      </c>
      <c r="AO18" s="40">
        <f t="shared" si="15"/>
        <v>-1</v>
      </c>
      <c r="AP18" s="48">
        <v>37</v>
      </c>
      <c r="AQ18" s="48">
        <v>41</v>
      </c>
      <c r="AR18" s="49">
        <f t="shared" si="16"/>
        <v>110.81081081081081</v>
      </c>
      <c r="AS18" s="27">
        <f t="shared" si="17"/>
        <v>4</v>
      </c>
      <c r="AT18" s="58">
        <v>112</v>
      </c>
      <c r="AU18" s="53">
        <v>150</v>
      </c>
      <c r="AV18" s="46">
        <f t="shared" si="18"/>
        <v>133.9</v>
      </c>
      <c r="AW18" s="43">
        <f t="shared" si="19"/>
        <v>38</v>
      </c>
      <c r="AX18" s="60">
        <v>686</v>
      </c>
      <c r="AY18" s="47">
        <v>553</v>
      </c>
      <c r="AZ18" s="46">
        <f t="shared" si="20"/>
        <v>80.612244897959187</v>
      </c>
      <c r="BA18" s="43">
        <f t="shared" si="21"/>
        <v>-133</v>
      </c>
      <c r="BB18" s="39">
        <v>607</v>
      </c>
      <c r="BC18" s="47">
        <v>481</v>
      </c>
      <c r="BD18" s="46">
        <f t="shared" si="22"/>
        <v>79.242174629324552</v>
      </c>
      <c r="BE18" s="43">
        <f t="shared" si="23"/>
        <v>-126</v>
      </c>
      <c r="BF18" s="248">
        <v>1938.5604113110539</v>
      </c>
      <c r="BG18" s="249">
        <v>2333.7864077669901</v>
      </c>
      <c r="BH18" s="22">
        <f t="shared" si="29"/>
        <v>395.22599645593618</v>
      </c>
      <c r="BI18" s="60">
        <v>48</v>
      </c>
      <c r="BJ18" s="59">
        <v>73</v>
      </c>
      <c r="BK18" s="42">
        <f t="shared" si="30"/>
        <v>152.08333333333331</v>
      </c>
      <c r="BL18" s="43">
        <f t="shared" si="31"/>
        <v>25</v>
      </c>
      <c r="BM18" s="54">
        <v>30</v>
      </c>
      <c r="BN18" s="31"/>
      <c r="BO18" s="31"/>
      <c r="BP18" s="31"/>
      <c r="BQ18" s="31"/>
      <c r="BR18" s="3"/>
      <c r="BS18" s="3"/>
    </row>
    <row r="19" spans="1:71" s="9" customFormat="1" ht="21.75" customHeight="1" x14ac:dyDescent="0.25">
      <c r="A19" s="38" t="s">
        <v>30</v>
      </c>
      <c r="B19" s="60">
        <v>1696</v>
      </c>
      <c r="C19" s="39">
        <v>1574</v>
      </c>
      <c r="D19" s="23">
        <f t="shared" si="0"/>
        <v>92.806603773584911</v>
      </c>
      <c r="E19" s="40">
        <f t="shared" si="1"/>
        <v>-122</v>
      </c>
      <c r="F19" s="41">
        <v>400</v>
      </c>
      <c r="G19" s="41">
        <v>273</v>
      </c>
      <c r="H19" s="42">
        <f t="shared" si="2"/>
        <v>68.25</v>
      </c>
      <c r="I19" s="43">
        <f t="shared" si="3"/>
        <v>-127</v>
      </c>
      <c r="J19" s="44">
        <v>91</v>
      </c>
      <c r="K19" s="44">
        <v>68</v>
      </c>
      <c r="L19" s="23">
        <f t="shared" si="4"/>
        <v>74.72527472527473</v>
      </c>
      <c r="M19" s="43">
        <f t="shared" si="5"/>
        <v>-23</v>
      </c>
      <c r="N19" s="56">
        <v>33</v>
      </c>
      <c r="O19" s="56">
        <v>25</v>
      </c>
      <c r="P19" s="23">
        <f t="shared" si="7"/>
        <v>75.757575757575751</v>
      </c>
      <c r="Q19" s="22">
        <f t="shared" si="8"/>
        <v>-8</v>
      </c>
      <c r="R19" s="60">
        <v>91</v>
      </c>
      <c r="S19" s="39">
        <v>88</v>
      </c>
      <c r="T19" s="46">
        <f t="shared" si="9"/>
        <v>96.703296703296701</v>
      </c>
      <c r="U19" s="43">
        <f t="shared" si="10"/>
        <v>-3</v>
      </c>
      <c r="V19" s="59">
        <v>1444</v>
      </c>
      <c r="W19" s="47">
        <v>1328</v>
      </c>
      <c r="X19" s="35">
        <f t="shared" si="24"/>
        <v>91.966759002770075</v>
      </c>
      <c r="Y19" s="40"/>
      <c r="Z19" s="40"/>
      <c r="AA19" s="46" t="e">
        <f t="shared" si="11"/>
        <v>#DIV/0!</v>
      </c>
      <c r="AB19" s="40">
        <f t="shared" si="12"/>
        <v>0</v>
      </c>
      <c r="AC19" s="33">
        <f t="shared" si="25"/>
        <v>-116</v>
      </c>
      <c r="AD19" s="41">
        <v>1146</v>
      </c>
      <c r="AE19" s="41">
        <v>1067</v>
      </c>
      <c r="AF19" s="25">
        <f t="shared" si="26"/>
        <v>93.106457242582891</v>
      </c>
      <c r="AG19" s="24">
        <f t="shared" si="13"/>
        <v>-79</v>
      </c>
      <c r="AH19" s="250">
        <v>132</v>
      </c>
      <c r="AI19" s="253">
        <v>153</v>
      </c>
      <c r="AJ19" s="25">
        <f t="shared" si="27"/>
        <v>115.90909090909092</v>
      </c>
      <c r="AK19" s="24">
        <f t="shared" si="28"/>
        <v>21</v>
      </c>
      <c r="AL19" s="61">
        <v>124</v>
      </c>
      <c r="AM19" s="47">
        <v>28</v>
      </c>
      <c r="AN19" s="46">
        <f t="shared" si="14"/>
        <v>22.58064516129032</v>
      </c>
      <c r="AO19" s="40">
        <f t="shared" si="15"/>
        <v>-96</v>
      </c>
      <c r="AP19" s="48">
        <v>65</v>
      </c>
      <c r="AQ19" s="48">
        <v>57</v>
      </c>
      <c r="AR19" s="49">
        <f t="shared" si="16"/>
        <v>87.692307692307693</v>
      </c>
      <c r="AS19" s="27">
        <f t="shared" si="17"/>
        <v>-8</v>
      </c>
      <c r="AT19" s="58">
        <v>229</v>
      </c>
      <c r="AU19" s="53">
        <v>248</v>
      </c>
      <c r="AV19" s="46">
        <f t="shared" si="18"/>
        <v>108.3</v>
      </c>
      <c r="AW19" s="43">
        <f t="shared" si="19"/>
        <v>19</v>
      </c>
      <c r="AX19" s="60">
        <v>1546</v>
      </c>
      <c r="AY19" s="47">
        <v>1423</v>
      </c>
      <c r="AZ19" s="46">
        <f t="shared" si="20"/>
        <v>92.04398447606728</v>
      </c>
      <c r="BA19" s="43">
        <f t="shared" si="21"/>
        <v>-123</v>
      </c>
      <c r="BB19" s="39">
        <v>1081</v>
      </c>
      <c r="BC19" s="47">
        <v>992</v>
      </c>
      <c r="BD19" s="46">
        <f t="shared" si="22"/>
        <v>91.766882516188716</v>
      </c>
      <c r="BE19" s="43">
        <f t="shared" si="23"/>
        <v>-89</v>
      </c>
      <c r="BF19" s="248">
        <v>1973.9763421292084</v>
      </c>
      <c r="BG19" s="249">
        <v>2650.0680272108843</v>
      </c>
      <c r="BH19" s="22">
        <f t="shared" si="29"/>
        <v>676.09168508167591</v>
      </c>
      <c r="BI19" s="60">
        <v>99</v>
      </c>
      <c r="BJ19" s="59">
        <v>137</v>
      </c>
      <c r="BK19" s="42">
        <f t="shared" si="30"/>
        <v>138.38383838383839</v>
      </c>
      <c r="BL19" s="43">
        <f t="shared" si="31"/>
        <v>38</v>
      </c>
      <c r="BM19" s="54">
        <v>33</v>
      </c>
      <c r="BN19" s="31"/>
      <c r="BO19" s="31"/>
      <c r="BP19" s="31"/>
      <c r="BQ19" s="31"/>
      <c r="BR19" s="3"/>
      <c r="BS19" s="3"/>
    </row>
    <row r="20" spans="1:71" s="9" customFormat="1" ht="21.75" customHeight="1" x14ac:dyDescent="0.25">
      <c r="A20" s="38" t="s">
        <v>31</v>
      </c>
      <c r="B20" s="60">
        <v>1307</v>
      </c>
      <c r="C20" s="39">
        <v>1397</v>
      </c>
      <c r="D20" s="23">
        <f t="shared" si="0"/>
        <v>106.88599846977812</v>
      </c>
      <c r="E20" s="40">
        <f t="shared" si="1"/>
        <v>90</v>
      </c>
      <c r="F20" s="41">
        <v>340</v>
      </c>
      <c r="G20" s="41">
        <v>292</v>
      </c>
      <c r="H20" s="42">
        <f t="shared" si="2"/>
        <v>85.882352941176464</v>
      </c>
      <c r="I20" s="43">
        <f t="shared" si="3"/>
        <v>-48</v>
      </c>
      <c r="J20" s="44">
        <v>49</v>
      </c>
      <c r="K20" s="44">
        <v>64</v>
      </c>
      <c r="L20" s="23">
        <f t="shared" si="4"/>
        <v>130.61224489795919</v>
      </c>
      <c r="M20" s="43">
        <f t="shared" si="5"/>
        <v>15</v>
      </c>
      <c r="N20" s="56">
        <v>11</v>
      </c>
      <c r="O20" s="56">
        <v>12</v>
      </c>
      <c r="P20" s="23">
        <f t="shared" si="7"/>
        <v>109.09090909090908</v>
      </c>
      <c r="Q20" s="22">
        <f t="shared" si="8"/>
        <v>1</v>
      </c>
      <c r="R20" s="60">
        <v>140</v>
      </c>
      <c r="S20" s="39">
        <v>43</v>
      </c>
      <c r="T20" s="46">
        <f t="shared" si="9"/>
        <v>30.714285714285715</v>
      </c>
      <c r="U20" s="43">
        <f t="shared" si="10"/>
        <v>-97</v>
      </c>
      <c r="V20" s="59">
        <v>1480</v>
      </c>
      <c r="W20" s="47">
        <v>1507</v>
      </c>
      <c r="X20" s="35">
        <f t="shared" si="24"/>
        <v>101.82432432432434</v>
      </c>
      <c r="Y20" s="40"/>
      <c r="Z20" s="40"/>
      <c r="AA20" s="46" t="e">
        <f t="shared" si="11"/>
        <v>#DIV/0!</v>
      </c>
      <c r="AB20" s="40">
        <f t="shared" si="12"/>
        <v>0</v>
      </c>
      <c r="AC20" s="33">
        <f t="shared" si="25"/>
        <v>27</v>
      </c>
      <c r="AD20" s="41">
        <v>949</v>
      </c>
      <c r="AE20" s="41">
        <v>827</v>
      </c>
      <c r="AF20" s="25">
        <f t="shared" si="26"/>
        <v>87.144362486828243</v>
      </c>
      <c r="AG20" s="24">
        <f t="shared" si="13"/>
        <v>-122</v>
      </c>
      <c r="AH20" s="250">
        <v>409</v>
      </c>
      <c r="AI20" s="253">
        <v>510</v>
      </c>
      <c r="AJ20" s="25">
        <f t="shared" si="27"/>
        <v>124.69437652811737</v>
      </c>
      <c r="AK20" s="24">
        <f t="shared" si="28"/>
        <v>101</v>
      </c>
      <c r="AL20" s="61">
        <v>133</v>
      </c>
      <c r="AM20" s="47">
        <v>129</v>
      </c>
      <c r="AN20" s="46">
        <f t="shared" si="14"/>
        <v>96.992481203007515</v>
      </c>
      <c r="AO20" s="40">
        <f t="shared" si="15"/>
        <v>-4</v>
      </c>
      <c r="AP20" s="48">
        <v>82</v>
      </c>
      <c r="AQ20" s="48">
        <v>89</v>
      </c>
      <c r="AR20" s="49">
        <f t="shared" si="16"/>
        <v>108.53658536585367</v>
      </c>
      <c r="AS20" s="27">
        <f t="shared" si="17"/>
        <v>7</v>
      </c>
      <c r="AT20" s="58">
        <v>339</v>
      </c>
      <c r="AU20" s="53">
        <v>304</v>
      </c>
      <c r="AV20" s="46">
        <f t="shared" si="18"/>
        <v>89.7</v>
      </c>
      <c r="AW20" s="43">
        <f t="shared" si="19"/>
        <v>-35</v>
      </c>
      <c r="AX20" s="60">
        <v>1162</v>
      </c>
      <c r="AY20" s="47">
        <v>1221</v>
      </c>
      <c r="AZ20" s="46">
        <f t="shared" si="20"/>
        <v>105.07745266781411</v>
      </c>
      <c r="BA20" s="43">
        <f t="shared" si="21"/>
        <v>59</v>
      </c>
      <c r="BB20" s="39">
        <v>706</v>
      </c>
      <c r="BC20" s="47">
        <v>735</v>
      </c>
      <c r="BD20" s="46">
        <f t="shared" si="22"/>
        <v>104.10764872521246</v>
      </c>
      <c r="BE20" s="43">
        <f t="shared" si="23"/>
        <v>29</v>
      </c>
      <c r="BF20" s="248">
        <v>1574.6906636670417</v>
      </c>
      <c r="BG20" s="249">
        <v>1897.0914127423823</v>
      </c>
      <c r="BH20" s="22">
        <f t="shared" si="29"/>
        <v>322.40074907534063</v>
      </c>
      <c r="BI20" s="60">
        <v>119</v>
      </c>
      <c r="BJ20" s="59">
        <v>123</v>
      </c>
      <c r="BK20" s="42">
        <f t="shared" si="30"/>
        <v>103.36134453781514</v>
      </c>
      <c r="BL20" s="43">
        <f t="shared" si="31"/>
        <v>4</v>
      </c>
      <c r="BM20" s="54">
        <v>15</v>
      </c>
      <c r="BN20" s="31"/>
      <c r="BO20" s="31"/>
      <c r="BP20" s="31"/>
      <c r="BQ20" s="31"/>
      <c r="BR20" s="3"/>
      <c r="BS20" s="3"/>
    </row>
    <row r="21" spans="1:71" s="62" customFormat="1" ht="21.75" customHeight="1" x14ac:dyDescent="0.25">
      <c r="A21" s="38" t="s">
        <v>32</v>
      </c>
      <c r="B21" s="60">
        <v>475</v>
      </c>
      <c r="C21" s="39">
        <v>440</v>
      </c>
      <c r="D21" s="23">
        <f t="shared" si="0"/>
        <v>92.631578947368425</v>
      </c>
      <c r="E21" s="40">
        <f t="shared" si="1"/>
        <v>-35</v>
      </c>
      <c r="F21" s="41">
        <v>68</v>
      </c>
      <c r="G21" s="41">
        <v>78</v>
      </c>
      <c r="H21" s="42">
        <f t="shared" si="2"/>
        <v>114.70588235294117</v>
      </c>
      <c r="I21" s="43">
        <f t="shared" si="3"/>
        <v>10</v>
      </c>
      <c r="J21" s="44">
        <v>16</v>
      </c>
      <c r="K21" s="44">
        <v>19</v>
      </c>
      <c r="L21" s="23">
        <f t="shared" si="4"/>
        <v>118.75</v>
      </c>
      <c r="M21" s="43">
        <f t="shared" si="5"/>
        <v>3</v>
      </c>
      <c r="N21" s="56">
        <v>1</v>
      </c>
      <c r="O21" s="56">
        <v>4</v>
      </c>
      <c r="P21" s="23">
        <f t="shared" si="7"/>
        <v>400</v>
      </c>
      <c r="Q21" s="22">
        <f t="shared" si="8"/>
        <v>3</v>
      </c>
      <c r="R21" s="60">
        <v>29</v>
      </c>
      <c r="S21" s="39">
        <v>29</v>
      </c>
      <c r="T21" s="46">
        <f t="shared" si="9"/>
        <v>100</v>
      </c>
      <c r="U21" s="43">
        <f t="shared" si="10"/>
        <v>0</v>
      </c>
      <c r="V21" s="59">
        <v>596</v>
      </c>
      <c r="W21" s="47">
        <v>591</v>
      </c>
      <c r="X21" s="35">
        <f t="shared" si="24"/>
        <v>99.161073825503351</v>
      </c>
      <c r="Y21" s="40"/>
      <c r="Z21" s="40"/>
      <c r="AA21" s="46" t="e">
        <f t="shared" si="11"/>
        <v>#DIV/0!</v>
      </c>
      <c r="AB21" s="40" t="s">
        <v>33</v>
      </c>
      <c r="AC21" s="33">
        <f t="shared" si="25"/>
        <v>-5</v>
      </c>
      <c r="AD21" s="41">
        <v>436</v>
      </c>
      <c r="AE21" s="41">
        <v>402</v>
      </c>
      <c r="AF21" s="25">
        <f t="shared" si="26"/>
        <v>92.201834862385326</v>
      </c>
      <c r="AG21" s="24">
        <f t="shared" si="13"/>
        <v>-34</v>
      </c>
      <c r="AH21" s="250">
        <v>117</v>
      </c>
      <c r="AI21" s="253">
        <v>139</v>
      </c>
      <c r="AJ21" s="25">
        <f t="shared" si="27"/>
        <v>118.80341880341881</v>
      </c>
      <c r="AK21" s="24">
        <f t="shared" si="28"/>
        <v>22</v>
      </c>
      <c r="AL21" s="61">
        <v>39</v>
      </c>
      <c r="AM21" s="47">
        <v>39</v>
      </c>
      <c r="AN21" s="46">
        <f t="shared" si="14"/>
        <v>100</v>
      </c>
      <c r="AO21" s="40">
        <f t="shared" si="15"/>
        <v>0</v>
      </c>
      <c r="AP21" s="48">
        <v>22</v>
      </c>
      <c r="AQ21" s="48">
        <v>20</v>
      </c>
      <c r="AR21" s="49">
        <f t="shared" si="16"/>
        <v>90.909090909090907</v>
      </c>
      <c r="AS21" s="27">
        <f t="shared" si="17"/>
        <v>-2</v>
      </c>
      <c r="AT21" s="58">
        <v>48</v>
      </c>
      <c r="AU21" s="53">
        <v>54</v>
      </c>
      <c r="AV21" s="46">
        <f t="shared" si="18"/>
        <v>112.5</v>
      </c>
      <c r="AW21" s="43">
        <f t="shared" si="19"/>
        <v>6</v>
      </c>
      <c r="AX21" s="60">
        <v>424</v>
      </c>
      <c r="AY21" s="47">
        <v>377</v>
      </c>
      <c r="AZ21" s="46">
        <f t="shared" si="20"/>
        <v>88.915094339622641</v>
      </c>
      <c r="BA21" s="43">
        <f t="shared" si="21"/>
        <v>-47</v>
      </c>
      <c r="BB21" s="39">
        <v>387</v>
      </c>
      <c r="BC21" s="47">
        <v>340</v>
      </c>
      <c r="BD21" s="46">
        <f t="shared" si="22"/>
        <v>87.855297157622729</v>
      </c>
      <c r="BE21" s="43">
        <f t="shared" si="23"/>
        <v>-47</v>
      </c>
      <c r="BF21" s="248">
        <v>1743.3862433862435</v>
      </c>
      <c r="BG21" s="249">
        <v>2017.1428571428571</v>
      </c>
      <c r="BH21" s="22">
        <f t="shared" si="29"/>
        <v>273.75661375661366</v>
      </c>
      <c r="BI21" s="60">
        <v>33</v>
      </c>
      <c r="BJ21" s="59">
        <v>34</v>
      </c>
      <c r="BK21" s="42">
        <f t="shared" si="30"/>
        <v>103.03030303030303</v>
      </c>
      <c r="BL21" s="43">
        <f t="shared" si="31"/>
        <v>1</v>
      </c>
      <c r="BM21" s="54">
        <v>7</v>
      </c>
      <c r="BN21" s="31"/>
      <c r="BO21" s="31"/>
      <c r="BP21" s="31"/>
      <c r="BQ21" s="31"/>
      <c r="BR21" s="3"/>
      <c r="BS21" s="3"/>
    </row>
    <row r="22" spans="1:71" s="9" customFormat="1" ht="21.75" customHeight="1" x14ac:dyDescent="0.25">
      <c r="A22" s="38" t="s">
        <v>34</v>
      </c>
      <c r="B22" s="60">
        <v>1836</v>
      </c>
      <c r="C22" s="39">
        <v>1830</v>
      </c>
      <c r="D22" s="23">
        <f t="shared" si="0"/>
        <v>99.673202614379079</v>
      </c>
      <c r="E22" s="40">
        <f t="shared" si="1"/>
        <v>-6</v>
      </c>
      <c r="F22" s="41">
        <v>394</v>
      </c>
      <c r="G22" s="41">
        <v>337</v>
      </c>
      <c r="H22" s="42">
        <f t="shared" si="2"/>
        <v>85.532994923857871</v>
      </c>
      <c r="I22" s="43">
        <f t="shared" si="3"/>
        <v>-57</v>
      </c>
      <c r="J22" s="44">
        <v>78</v>
      </c>
      <c r="K22" s="44">
        <v>36</v>
      </c>
      <c r="L22" s="23">
        <f t="shared" si="4"/>
        <v>46.153846153846153</v>
      </c>
      <c r="M22" s="43">
        <f t="shared" si="5"/>
        <v>-42</v>
      </c>
      <c r="N22" s="56">
        <v>13</v>
      </c>
      <c r="O22" s="56">
        <v>4</v>
      </c>
      <c r="P22" s="23">
        <f t="shared" si="7"/>
        <v>30.76923076923077</v>
      </c>
      <c r="Q22" s="22">
        <f t="shared" si="8"/>
        <v>-9</v>
      </c>
      <c r="R22" s="60">
        <v>82</v>
      </c>
      <c r="S22" s="39">
        <v>4</v>
      </c>
      <c r="T22" s="46">
        <f t="shared" si="9"/>
        <v>4.8780487804878048</v>
      </c>
      <c r="U22" s="43">
        <f t="shared" si="10"/>
        <v>-78</v>
      </c>
      <c r="V22" s="59">
        <v>1565</v>
      </c>
      <c r="W22" s="47">
        <v>1730</v>
      </c>
      <c r="X22" s="35">
        <f t="shared" si="24"/>
        <v>110.54313099041534</v>
      </c>
      <c r="Y22" s="40"/>
      <c r="Z22" s="40"/>
      <c r="AA22" s="46" t="e">
        <f t="shared" si="11"/>
        <v>#DIV/0!</v>
      </c>
      <c r="AB22" s="40">
        <f t="shared" ref="AB22:AB31" si="32">Z22-Y22</f>
        <v>0</v>
      </c>
      <c r="AC22" s="33">
        <f t="shared" si="25"/>
        <v>165</v>
      </c>
      <c r="AD22" s="41">
        <v>1330</v>
      </c>
      <c r="AE22" s="41">
        <v>1452</v>
      </c>
      <c r="AF22" s="25">
        <f t="shared" si="26"/>
        <v>109.17293233082708</v>
      </c>
      <c r="AG22" s="24">
        <f t="shared" si="13"/>
        <v>122</v>
      </c>
      <c r="AH22" s="250">
        <v>98</v>
      </c>
      <c r="AI22" s="253">
        <v>186</v>
      </c>
      <c r="AJ22" s="25">
        <f t="shared" si="27"/>
        <v>189.79591836734696</v>
      </c>
      <c r="AK22" s="24">
        <f t="shared" si="28"/>
        <v>88</v>
      </c>
      <c r="AL22" s="61">
        <v>107</v>
      </c>
      <c r="AM22" s="47">
        <v>82</v>
      </c>
      <c r="AN22" s="46">
        <f t="shared" si="14"/>
        <v>76.63551401869158</v>
      </c>
      <c r="AO22" s="40">
        <f t="shared" si="15"/>
        <v>-25</v>
      </c>
      <c r="AP22" s="48">
        <v>73</v>
      </c>
      <c r="AQ22" s="48">
        <v>48</v>
      </c>
      <c r="AR22" s="49">
        <f t="shared" si="16"/>
        <v>65.753424657534239</v>
      </c>
      <c r="AS22" s="27">
        <f t="shared" si="17"/>
        <v>-25</v>
      </c>
      <c r="AT22" s="58">
        <v>405</v>
      </c>
      <c r="AU22" s="53">
        <v>186</v>
      </c>
      <c r="AV22" s="46">
        <f t="shared" si="18"/>
        <v>45.9</v>
      </c>
      <c r="AW22" s="43">
        <f t="shared" si="19"/>
        <v>-219</v>
      </c>
      <c r="AX22" s="60">
        <v>1581</v>
      </c>
      <c r="AY22" s="47">
        <v>1637</v>
      </c>
      <c r="AZ22" s="46">
        <f t="shared" si="20"/>
        <v>103.54206198608476</v>
      </c>
      <c r="BA22" s="43">
        <f t="shared" si="21"/>
        <v>56</v>
      </c>
      <c r="BB22" s="39">
        <v>1161</v>
      </c>
      <c r="BC22" s="47">
        <v>1167</v>
      </c>
      <c r="BD22" s="46">
        <f t="shared" si="22"/>
        <v>100.51679586563307</v>
      </c>
      <c r="BE22" s="43">
        <f t="shared" si="23"/>
        <v>6</v>
      </c>
      <c r="BF22" s="248">
        <v>1636.1201298701299</v>
      </c>
      <c r="BG22" s="249">
        <v>2169.1555555555556</v>
      </c>
      <c r="BH22" s="22">
        <f t="shared" si="29"/>
        <v>533.03542568542571</v>
      </c>
      <c r="BI22" s="60">
        <v>193</v>
      </c>
      <c r="BJ22" s="59">
        <v>140</v>
      </c>
      <c r="BK22" s="42">
        <f t="shared" si="30"/>
        <v>72.538860103626945</v>
      </c>
      <c r="BL22" s="43">
        <f t="shared" si="31"/>
        <v>-53</v>
      </c>
      <c r="BM22" s="54">
        <v>0</v>
      </c>
      <c r="BN22" s="31"/>
      <c r="BO22" s="31"/>
      <c r="BP22" s="31"/>
      <c r="BQ22" s="31"/>
      <c r="BR22" s="3"/>
      <c r="BS22" s="3"/>
    </row>
    <row r="23" spans="1:71" s="9" customFormat="1" ht="21.75" customHeight="1" x14ac:dyDescent="0.25">
      <c r="A23" s="38" t="s">
        <v>35</v>
      </c>
      <c r="B23" s="60">
        <v>632</v>
      </c>
      <c r="C23" s="39">
        <v>624</v>
      </c>
      <c r="D23" s="23">
        <f t="shared" si="0"/>
        <v>98.734177215189874</v>
      </c>
      <c r="E23" s="40">
        <f t="shared" si="1"/>
        <v>-8</v>
      </c>
      <c r="F23" s="41">
        <v>147</v>
      </c>
      <c r="G23" s="41">
        <v>107</v>
      </c>
      <c r="H23" s="42">
        <f t="shared" si="2"/>
        <v>72.789115646258509</v>
      </c>
      <c r="I23" s="43">
        <f t="shared" si="3"/>
        <v>-40</v>
      </c>
      <c r="J23" s="44">
        <v>73</v>
      </c>
      <c r="K23" s="44">
        <v>66</v>
      </c>
      <c r="L23" s="23">
        <f t="shared" si="4"/>
        <v>90.410958904109577</v>
      </c>
      <c r="M23" s="43">
        <f t="shared" si="5"/>
        <v>-7</v>
      </c>
      <c r="N23" s="56">
        <v>0</v>
      </c>
      <c r="O23" s="56">
        <v>1</v>
      </c>
      <c r="P23" s="23" t="s">
        <v>22</v>
      </c>
      <c r="Q23" s="22">
        <f t="shared" si="8"/>
        <v>1</v>
      </c>
      <c r="R23" s="60">
        <v>69</v>
      </c>
      <c r="S23" s="39">
        <v>69</v>
      </c>
      <c r="T23" s="46">
        <f t="shared" si="9"/>
        <v>100</v>
      </c>
      <c r="U23" s="43">
        <f t="shared" si="10"/>
        <v>0</v>
      </c>
      <c r="V23" s="59">
        <v>602</v>
      </c>
      <c r="W23" s="47">
        <v>614</v>
      </c>
      <c r="X23" s="35">
        <f t="shared" si="24"/>
        <v>101.99335548172756</v>
      </c>
      <c r="Y23" s="40"/>
      <c r="Z23" s="40"/>
      <c r="AA23" s="46" t="e">
        <f t="shared" si="11"/>
        <v>#DIV/0!</v>
      </c>
      <c r="AB23" s="40">
        <f t="shared" si="32"/>
        <v>0</v>
      </c>
      <c r="AC23" s="33">
        <f t="shared" si="25"/>
        <v>12</v>
      </c>
      <c r="AD23" s="41">
        <v>599</v>
      </c>
      <c r="AE23" s="41">
        <v>609</v>
      </c>
      <c r="AF23" s="25">
        <f t="shared" si="26"/>
        <v>101.66944908180299</v>
      </c>
      <c r="AG23" s="24">
        <f t="shared" si="13"/>
        <v>10</v>
      </c>
      <c r="AH23" s="250">
        <v>0</v>
      </c>
      <c r="AI23" s="253">
        <v>0</v>
      </c>
      <c r="AJ23" s="25">
        <v>0</v>
      </c>
      <c r="AK23" s="24">
        <f t="shared" si="28"/>
        <v>0</v>
      </c>
      <c r="AL23" s="61">
        <v>125</v>
      </c>
      <c r="AM23" s="47">
        <v>124</v>
      </c>
      <c r="AN23" s="46">
        <f t="shared" si="14"/>
        <v>99.2</v>
      </c>
      <c r="AO23" s="40">
        <f t="shared" si="15"/>
        <v>-1</v>
      </c>
      <c r="AP23" s="48">
        <v>34</v>
      </c>
      <c r="AQ23" s="48">
        <v>37</v>
      </c>
      <c r="AR23" s="49">
        <f t="shared" si="16"/>
        <v>108.8235294117647</v>
      </c>
      <c r="AS23" s="27">
        <f t="shared" si="17"/>
        <v>3</v>
      </c>
      <c r="AT23" s="58">
        <v>131</v>
      </c>
      <c r="AU23" s="53">
        <v>111</v>
      </c>
      <c r="AV23" s="46">
        <f t="shared" si="18"/>
        <v>84.7</v>
      </c>
      <c r="AW23" s="43">
        <f t="shared" si="19"/>
        <v>-20</v>
      </c>
      <c r="AX23" s="60">
        <v>538</v>
      </c>
      <c r="AY23" s="47">
        <v>535</v>
      </c>
      <c r="AZ23" s="46">
        <f t="shared" si="20"/>
        <v>99.442379182156131</v>
      </c>
      <c r="BA23" s="43">
        <f t="shared" si="21"/>
        <v>-3</v>
      </c>
      <c r="BB23" s="39">
        <v>508</v>
      </c>
      <c r="BC23" s="47">
        <v>497</v>
      </c>
      <c r="BD23" s="46">
        <f t="shared" si="22"/>
        <v>97.834645669291348</v>
      </c>
      <c r="BE23" s="43">
        <f t="shared" si="23"/>
        <v>-11</v>
      </c>
      <c r="BF23" s="248">
        <v>1920</v>
      </c>
      <c r="BG23" s="249">
        <v>2556.205673758865</v>
      </c>
      <c r="BH23" s="22">
        <f t="shared" si="29"/>
        <v>636.20567375886503</v>
      </c>
      <c r="BI23" s="60">
        <v>39</v>
      </c>
      <c r="BJ23" s="59">
        <v>35</v>
      </c>
      <c r="BK23" s="42">
        <f t="shared" si="30"/>
        <v>89.743589743589752</v>
      </c>
      <c r="BL23" s="43">
        <f t="shared" si="31"/>
        <v>-4</v>
      </c>
      <c r="BM23" s="54">
        <v>7</v>
      </c>
      <c r="BN23" s="31"/>
      <c r="BO23" s="31"/>
      <c r="BP23" s="31"/>
      <c r="BQ23" s="31"/>
      <c r="BR23" s="3"/>
      <c r="BS23" s="3"/>
    </row>
    <row r="24" spans="1:71" s="9" customFormat="1" ht="21.75" customHeight="1" x14ac:dyDescent="0.25">
      <c r="A24" s="38" t="s">
        <v>36</v>
      </c>
      <c r="B24" s="60">
        <v>1221</v>
      </c>
      <c r="C24" s="39">
        <v>1108</v>
      </c>
      <c r="D24" s="23">
        <f t="shared" si="0"/>
        <v>90.745290745290745</v>
      </c>
      <c r="E24" s="40">
        <f t="shared" si="1"/>
        <v>-113</v>
      </c>
      <c r="F24" s="41">
        <v>301</v>
      </c>
      <c r="G24" s="41">
        <v>215</v>
      </c>
      <c r="H24" s="42">
        <f t="shared" si="2"/>
        <v>71.428571428571431</v>
      </c>
      <c r="I24" s="43">
        <f t="shared" si="3"/>
        <v>-86</v>
      </c>
      <c r="J24" s="44">
        <v>77</v>
      </c>
      <c r="K24" s="44">
        <v>55</v>
      </c>
      <c r="L24" s="23">
        <f t="shared" si="4"/>
        <v>71.428571428571431</v>
      </c>
      <c r="M24" s="43">
        <f t="shared" si="5"/>
        <v>-22</v>
      </c>
      <c r="N24" s="56">
        <v>5</v>
      </c>
      <c r="O24" s="56">
        <v>6</v>
      </c>
      <c r="P24" s="23">
        <f t="shared" si="7"/>
        <v>120</v>
      </c>
      <c r="Q24" s="22">
        <f t="shared" si="8"/>
        <v>1</v>
      </c>
      <c r="R24" s="60">
        <v>54</v>
      </c>
      <c r="S24" s="39">
        <v>54</v>
      </c>
      <c r="T24" s="46">
        <f t="shared" si="9"/>
        <v>100</v>
      </c>
      <c r="U24" s="43">
        <f t="shared" si="10"/>
        <v>0</v>
      </c>
      <c r="V24" s="59">
        <v>1368</v>
      </c>
      <c r="W24" s="47">
        <v>1192</v>
      </c>
      <c r="X24" s="35">
        <f t="shared" si="24"/>
        <v>87.134502923976612</v>
      </c>
      <c r="Y24" s="40"/>
      <c r="Z24" s="40"/>
      <c r="AA24" s="46" t="e">
        <f t="shared" si="11"/>
        <v>#DIV/0!</v>
      </c>
      <c r="AB24" s="40">
        <f t="shared" si="32"/>
        <v>0</v>
      </c>
      <c r="AC24" s="33">
        <f t="shared" si="25"/>
        <v>-176</v>
      </c>
      <c r="AD24" s="41">
        <v>1149</v>
      </c>
      <c r="AE24" s="41">
        <v>1055</v>
      </c>
      <c r="AF24" s="25">
        <f t="shared" si="26"/>
        <v>91.81897302001741</v>
      </c>
      <c r="AG24" s="24">
        <f t="shared" si="13"/>
        <v>-94</v>
      </c>
      <c r="AH24" s="250">
        <v>95</v>
      </c>
      <c r="AI24" s="253">
        <v>62</v>
      </c>
      <c r="AJ24" s="25">
        <f t="shared" si="27"/>
        <v>65.26315789473685</v>
      </c>
      <c r="AK24" s="24">
        <f t="shared" si="28"/>
        <v>-33</v>
      </c>
      <c r="AL24" s="61">
        <v>74</v>
      </c>
      <c r="AM24" s="47">
        <v>97</v>
      </c>
      <c r="AN24" s="46">
        <f t="shared" si="14"/>
        <v>131.08108108108107</v>
      </c>
      <c r="AO24" s="40">
        <f t="shared" si="15"/>
        <v>23</v>
      </c>
      <c r="AP24" s="48">
        <v>51</v>
      </c>
      <c r="AQ24" s="48">
        <v>46</v>
      </c>
      <c r="AR24" s="49">
        <f t="shared" si="16"/>
        <v>90.196078431372555</v>
      </c>
      <c r="AS24" s="27">
        <f t="shared" si="17"/>
        <v>-5</v>
      </c>
      <c r="AT24" s="58">
        <v>165</v>
      </c>
      <c r="AU24" s="53">
        <v>139</v>
      </c>
      <c r="AV24" s="46">
        <f t="shared" si="18"/>
        <v>84.2</v>
      </c>
      <c r="AW24" s="43">
        <f t="shared" si="19"/>
        <v>-26</v>
      </c>
      <c r="AX24" s="60">
        <v>1062</v>
      </c>
      <c r="AY24" s="47">
        <v>973</v>
      </c>
      <c r="AZ24" s="46">
        <f t="shared" si="20"/>
        <v>91.619585687382298</v>
      </c>
      <c r="BA24" s="43">
        <f t="shared" si="21"/>
        <v>-89</v>
      </c>
      <c r="BB24" s="39">
        <v>869</v>
      </c>
      <c r="BC24" s="47">
        <v>828</v>
      </c>
      <c r="BD24" s="46">
        <f t="shared" si="22"/>
        <v>95.281933256616796</v>
      </c>
      <c r="BE24" s="43">
        <f t="shared" si="23"/>
        <v>-41</v>
      </c>
      <c r="BF24" s="248">
        <v>1889.1428571428571</v>
      </c>
      <c r="BG24" s="249">
        <v>2513.704686118479</v>
      </c>
      <c r="BH24" s="22">
        <f t="shared" si="29"/>
        <v>624.56182897562189</v>
      </c>
      <c r="BI24" s="60">
        <v>53</v>
      </c>
      <c r="BJ24" s="59">
        <v>58</v>
      </c>
      <c r="BK24" s="42">
        <f t="shared" si="30"/>
        <v>109.43396226415094</v>
      </c>
      <c r="BL24" s="43">
        <f t="shared" si="31"/>
        <v>5</v>
      </c>
      <c r="BM24" s="54">
        <v>3</v>
      </c>
      <c r="BN24" s="31"/>
      <c r="BO24" s="31"/>
      <c r="BP24" s="31"/>
      <c r="BQ24" s="31"/>
      <c r="BR24" s="3"/>
      <c r="BS24" s="3"/>
    </row>
    <row r="25" spans="1:71" s="9" customFormat="1" ht="21.75" customHeight="1" x14ac:dyDescent="0.25">
      <c r="A25" s="38" t="s">
        <v>37</v>
      </c>
      <c r="B25" s="60">
        <v>1471</v>
      </c>
      <c r="C25" s="39">
        <v>1460</v>
      </c>
      <c r="D25" s="23">
        <f t="shared" si="0"/>
        <v>99.25220938137322</v>
      </c>
      <c r="E25" s="40">
        <f t="shared" si="1"/>
        <v>-11</v>
      </c>
      <c r="F25" s="41">
        <v>372</v>
      </c>
      <c r="G25" s="41">
        <v>399</v>
      </c>
      <c r="H25" s="42">
        <f t="shared" si="2"/>
        <v>107.25806451612902</v>
      </c>
      <c r="I25" s="43">
        <f t="shared" si="3"/>
        <v>27</v>
      </c>
      <c r="J25" s="44">
        <v>135</v>
      </c>
      <c r="K25" s="44">
        <v>117</v>
      </c>
      <c r="L25" s="23">
        <f t="shared" si="4"/>
        <v>86.666666666666671</v>
      </c>
      <c r="M25" s="43">
        <f t="shared" si="5"/>
        <v>-18</v>
      </c>
      <c r="N25" s="56">
        <v>75</v>
      </c>
      <c r="O25" s="56">
        <v>51</v>
      </c>
      <c r="P25" s="23">
        <f t="shared" si="7"/>
        <v>68</v>
      </c>
      <c r="Q25" s="22">
        <f t="shared" si="8"/>
        <v>-24</v>
      </c>
      <c r="R25" s="60">
        <v>92</v>
      </c>
      <c r="S25" s="39">
        <v>93</v>
      </c>
      <c r="T25" s="46">
        <f t="shared" si="9"/>
        <v>101.08695652173914</v>
      </c>
      <c r="U25" s="43">
        <f t="shared" si="10"/>
        <v>1</v>
      </c>
      <c r="V25" s="59">
        <v>1248</v>
      </c>
      <c r="W25" s="47">
        <v>1510</v>
      </c>
      <c r="X25" s="35">
        <f t="shared" si="24"/>
        <v>120.99358974358974</v>
      </c>
      <c r="Y25" s="40"/>
      <c r="Z25" s="40"/>
      <c r="AA25" s="46" t="e">
        <f t="shared" si="11"/>
        <v>#DIV/0!</v>
      </c>
      <c r="AB25" s="40">
        <f t="shared" si="32"/>
        <v>0</v>
      </c>
      <c r="AC25" s="33">
        <f t="shared" si="25"/>
        <v>262</v>
      </c>
      <c r="AD25" s="41">
        <v>1191</v>
      </c>
      <c r="AE25" s="41">
        <v>1218</v>
      </c>
      <c r="AF25" s="25">
        <f t="shared" si="26"/>
        <v>102.26700251889169</v>
      </c>
      <c r="AG25" s="24">
        <f t="shared" si="13"/>
        <v>27</v>
      </c>
      <c r="AH25" s="250">
        <v>40</v>
      </c>
      <c r="AI25" s="253">
        <v>147</v>
      </c>
      <c r="AJ25" s="25">
        <f t="shared" si="27"/>
        <v>367.5</v>
      </c>
      <c r="AK25" s="24">
        <f t="shared" si="28"/>
        <v>107</v>
      </c>
      <c r="AL25" s="61">
        <v>118</v>
      </c>
      <c r="AM25" s="47">
        <v>81</v>
      </c>
      <c r="AN25" s="46">
        <f t="shared" si="14"/>
        <v>68.644067796610159</v>
      </c>
      <c r="AO25" s="40">
        <f t="shared" si="15"/>
        <v>-37</v>
      </c>
      <c r="AP25" s="48">
        <v>77</v>
      </c>
      <c r="AQ25" s="48">
        <v>73</v>
      </c>
      <c r="AR25" s="49">
        <f t="shared" si="16"/>
        <v>94.805194805194802</v>
      </c>
      <c r="AS25" s="27">
        <f t="shared" si="17"/>
        <v>-4</v>
      </c>
      <c r="AT25" s="58">
        <v>260</v>
      </c>
      <c r="AU25" s="53">
        <v>221</v>
      </c>
      <c r="AV25" s="46">
        <f t="shared" si="18"/>
        <v>85</v>
      </c>
      <c r="AW25" s="43">
        <f t="shared" si="19"/>
        <v>-39</v>
      </c>
      <c r="AX25" s="60">
        <v>1290</v>
      </c>
      <c r="AY25" s="47">
        <v>1298</v>
      </c>
      <c r="AZ25" s="46">
        <f t="shared" si="20"/>
        <v>100.62015503875969</v>
      </c>
      <c r="BA25" s="43">
        <f t="shared" si="21"/>
        <v>8</v>
      </c>
      <c r="BB25" s="39">
        <v>1012</v>
      </c>
      <c r="BC25" s="47">
        <v>1067</v>
      </c>
      <c r="BD25" s="46">
        <f t="shared" si="22"/>
        <v>105.43478260869566</v>
      </c>
      <c r="BE25" s="43">
        <f t="shared" si="23"/>
        <v>55</v>
      </c>
      <c r="BF25" s="248">
        <v>2114.7239263803681</v>
      </c>
      <c r="BG25" s="249">
        <v>2516.5730337078653</v>
      </c>
      <c r="BH25" s="22">
        <f t="shared" si="29"/>
        <v>401.84910732749722</v>
      </c>
      <c r="BI25" s="60">
        <v>112</v>
      </c>
      <c r="BJ25" s="59">
        <v>104</v>
      </c>
      <c r="BK25" s="42">
        <f t="shared" si="30"/>
        <v>92.857142857142861</v>
      </c>
      <c r="BL25" s="43">
        <f t="shared" si="31"/>
        <v>-8</v>
      </c>
      <c r="BM25" s="54">
        <v>10</v>
      </c>
      <c r="BN25" s="31"/>
      <c r="BO25" s="31"/>
      <c r="BP25" s="31"/>
      <c r="BQ25" s="31"/>
      <c r="BR25" s="3"/>
      <c r="BS25" s="3"/>
    </row>
    <row r="26" spans="1:71" s="9" customFormat="1" ht="21.75" customHeight="1" x14ac:dyDescent="0.25">
      <c r="A26" s="38" t="s">
        <v>38</v>
      </c>
      <c r="B26" s="60">
        <v>1441</v>
      </c>
      <c r="C26" s="39">
        <v>1560</v>
      </c>
      <c r="D26" s="23">
        <f t="shared" si="0"/>
        <v>108.25815405968078</v>
      </c>
      <c r="E26" s="40">
        <f t="shared" si="1"/>
        <v>119</v>
      </c>
      <c r="F26" s="41">
        <v>640</v>
      </c>
      <c r="G26" s="41">
        <v>295</v>
      </c>
      <c r="H26" s="42">
        <f t="shared" si="2"/>
        <v>46.09375</v>
      </c>
      <c r="I26" s="43">
        <f t="shared" si="3"/>
        <v>-345</v>
      </c>
      <c r="J26" s="44">
        <v>57</v>
      </c>
      <c r="K26" s="44">
        <v>58</v>
      </c>
      <c r="L26" s="23">
        <f t="shared" si="4"/>
        <v>101.75438596491229</v>
      </c>
      <c r="M26" s="43">
        <f t="shared" si="5"/>
        <v>1</v>
      </c>
      <c r="N26" s="56">
        <v>3</v>
      </c>
      <c r="O26" s="56">
        <v>5</v>
      </c>
      <c r="P26" s="23">
        <f t="shared" si="7"/>
        <v>166.66666666666669</v>
      </c>
      <c r="Q26" s="22">
        <f t="shared" si="8"/>
        <v>2</v>
      </c>
      <c r="R26" s="60">
        <v>60</v>
      </c>
      <c r="S26" s="39">
        <v>81</v>
      </c>
      <c r="T26" s="46">
        <f t="shared" si="9"/>
        <v>135</v>
      </c>
      <c r="U26" s="43">
        <f t="shared" si="10"/>
        <v>21</v>
      </c>
      <c r="V26" s="59">
        <v>1384</v>
      </c>
      <c r="W26" s="47">
        <v>1377</v>
      </c>
      <c r="X26" s="35">
        <f t="shared" si="24"/>
        <v>99.494219653179201</v>
      </c>
      <c r="Y26" s="40"/>
      <c r="Z26" s="40"/>
      <c r="AA26" s="46" t="e">
        <f t="shared" si="11"/>
        <v>#DIV/0!</v>
      </c>
      <c r="AB26" s="40">
        <f t="shared" si="32"/>
        <v>0</v>
      </c>
      <c r="AC26" s="33">
        <f t="shared" si="25"/>
        <v>-7</v>
      </c>
      <c r="AD26" s="41">
        <v>1120</v>
      </c>
      <c r="AE26" s="41">
        <v>1205</v>
      </c>
      <c r="AF26" s="25">
        <f t="shared" si="26"/>
        <v>107.58928571428572</v>
      </c>
      <c r="AG26" s="24">
        <f t="shared" si="13"/>
        <v>85</v>
      </c>
      <c r="AH26" s="250">
        <v>105</v>
      </c>
      <c r="AI26" s="253">
        <v>80</v>
      </c>
      <c r="AJ26" s="25">
        <f t="shared" si="27"/>
        <v>76.19047619047619</v>
      </c>
      <c r="AK26" s="24">
        <f t="shared" si="28"/>
        <v>-25</v>
      </c>
      <c r="AL26" s="61">
        <v>160</v>
      </c>
      <c r="AM26" s="47">
        <v>171</v>
      </c>
      <c r="AN26" s="46">
        <f t="shared" si="14"/>
        <v>106.87500000000001</v>
      </c>
      <c r="AO26" s="40">
        <f t="shared" si="15"/>
        <v>11</v>
      </c>
      <c r="AP26" s="48">
        <v>51</v>
      </c>
      <c r="AQ26" s="48">
        <v>49</v>
      </c>
      <c r="AR26" s="49">
        <f t="shared" si="16"/>
        <v>96.078431372549019</v>
      </c>
      <c r="AS26" s="27">
        <f t="shared" si="17"/>
        <v>-2</v>
      </c>
      <c r="AT26" s="58">
        <v>132</v>
      </c>
      <c r="AU26" s="53">
        <v>152</v>
      </c>
      <c r="AV26" s="46">
        <f t="shared" si="18"/>
        <v>115.2</v>
      </c>
      <c r="AW26" s="43">
        <f t="shared" si="19"/>
        <v>20</v>
      </c>
      <c r="AX26" s="60">
        <v>1289</v>
      </c>
      <c r="AY26" s="47">
        <v>1359</v>
      </c>
      <c r="AZ26" s="46">
        <f t="shared" si="20"/>
        <v>105.43056633048874</v>
      </c>
      <c r="BA26" s="43">
        <f t="shared" si="21"/>
        <v>70</v>
      </c>
      <c r="BB26" s="39">
        <v>1109</v>
      </c>
      <c r="BC26" s="47">
        <v>1134</v>
      </c>
      <c r="BD26" s="46">
        <f t="shared" si="22"/>
        <v>102.25428313796212</v>
      </c>
      <c r="BE26" s="43">
        <f t="shared" si="23"/>
        <v>25</v>
      </c>
      <c r="BF26" s="248">
        <v>2037.5273522975931</v>
      </c>
      <c r="BG26" s="249">
        <v>2569.9920191540305</v>
      </c>
      <c r="BH26" s="22">
        <f t="shared" si="29"/>
        <v>532.46466685643736</v>
      </c>
      <c r="BI26" s="60">
        <v>77</v>
      </c>
      <c r="BJ26" s="59">
        <v>97</v>
      </c>
      <c r="BK26" s="42">
        <f t="shared" si="30"/>
        <v>125.97402597402598</v>
      </c>
      <c r="BL26" s="43">
        <f t="shared" si="31"/>
        <v>20</v>
      </c>
      <c r="BM26" s="54">
        <v>103</v>
      </c>
      <c r="BN26" s="31"/>
      <c r="BO26" s="31"/>
      <c r="BP26" s="31"/>
      <c r="BQ26" s="31"/>
      <c r="BR26" s="3"/>
      <c r="BS26" s="3"/>
    </row>
    <row r="27" spans="1:71" s="9" customFormat="1" ht="21.75" customHeight="1" x14ac:dyDescent="0.25">
      <c r="A27" s="38" t="s">
        <v>39</v>
      </c>
      <c r="B27" s="60">
        <v>1124</v>
      </c>
      <c r="C27" s="39">
        <v>1081</v>
      </c>
      <c r="D27" s="23">
        <f t="shared" si="0"/>
        <v>96.17437722419929</v>
      </c>
      <c r="E27" s="40">
        <f t="shared" si="1"/>
        <v>-43</v>
      </c>
      <c r="F27" s="41">
        <v>355</v>
      </c>
      <c r="G27" s="41">
        <v>242</v>
      </c>
      <c r="H27" s="42">
        <f t="shared" si="2"/>
        <v>68.16901408450704</v>
      </c>
      <c r="I27" s="43">
        <f t="shared" si="3"/>
        <v>-113</v>
      </c>
      <c r="J27" s="44">
        <v>65</v>
      </c>
      <c r="K27" s="44">
        <v>72</v>
      </c>
      <c r="L27" s="23">
        <f t="shared" si="4"/>
        <v>110.76923076923077</v>
      </c>
      <c r="M27" s="43">
        <f t="shared" si="5"/>
        <v>7</v>
      </c>
      <c r="N27" s="56">
        <v>19</v>
      </c>
      <c r="O27" s="56">
        <v>16</v>
      </c>
      <c r="P27" s="23">
        <f t="shared" si="7"/>
        <v>84.210526315789465</v>
      </c>
      <c r="Q27" s="22">
        <f t="shared" si="8"/>
        <v>-3</v>
      </c>
      <c r="R27" s="60">
        <v>112</v>
      </c>
      <c r="S27" s="39">
        <v>113</v>
      </c>
      <c r="T27" s="46">
        <f t="shared" si="9"/>
        <v>100.89285714285714</v>
      </c>
      <c r="U27" s="43">
        <f t="shared" si="10"/>
        <v>1</v>
      </c>
      <c r="V27" s="59">
        <v>973</v>
      </c>
      <c r="W27" s="47">
        <v>928</v>
      </c>
      <c r="X27" s="35">
        <f t="shared" si="24"/>
        <v>95.375128468653642</v>
      </c>
      <c r="Y27" s="40"/>
      <c r="Z27" s="40"/>
      <c r="AA27" s="46" t="e">
        <f t="shared" si="11"/>
        <v>#DIV/0!</v>
      </c>
      <c r="AB27" s="40">
        <f t="shared" si="32"/>
        <v>0</v>
      </c>
      <c r="AC27" s="33">
        <f t="shared" si="25"/>
        <v>-45</v>
      </c>
      <c r="AD27" s="41">
        <v>887</v>
      </c>
      <c r="AE27" s="41">
        <v>854</v>
      </c>
      <c r="AF27" s="25">
        <f t="shared" si="26"/>
        <v>96.279594137542276</v>
      </c>
      <c r="AG27" s="24">
        <f t="shared" si="13"/>
        <v>-33</v>
      </c>
      <c r="AH27" s="250">
        <v>45</v>
      </c>
      <c r="AI27" s="253">
        <v>36</v>
      </c>
      <c r="AJ27" s="25">
        <f t="shared" si="27"/>
        <v>80</v>
      </c>
      <c r="AK27" s="24">
        <f t="shared" si="28"/>
        <v>-9</v>
      </c>
      <c r="AL27" s="61">
        <v>170</v>
      </c>
      <c r="AM27" s="47">
        <v>187</v>
      </c>
      <c r="AN27" s="46">
        <f t="shared" si="14"/>
        <v>110.00000000000001</v>
      </c>
      <c r="AO27" s="40">
        <f t="shared" si="15"/>
        <v>17</v>
      </c>
      <c r="AP27" s="48">
        <v>63</v>
      </c>
      <c r="AQ27" s="48">
        <v>46</v>
      </c>
      <c r="AR27" s="49">
        <f t="shared" si="16"/>
        <v>73.015873015873012</v>
      </c>
      <c r="AS27" s="27">
        <f t="shared" si="17"/>
        <v>-17</v>
      </c>
      <c r="AT27" s="58">
        <v>240</v>
      </c>
      <c r="AU27" s="53">
        <v>210</v>
      </c>
      <c r="AV27" s="46">
        <f t="shared" si="18"/>
        <v>87.5</v>
      </c>
      <c r="AW27" s="43">
        <f t="shared" si="19"/>
        <v>-30</v>
      </c>
      <c r="AX27" s="60">
        <v>1020</v>
      </c>
      <c r="AY27" s="47">
        <v>920</v>
      </c>
      <c r="AZ27" s="46">
        <f t="shared" si="20"/>
        <v>90.196078431372555</v>
      </c>
      <c r="BA27" s="43">
        <f t="shared" si="21"/>
        <v>-100</v>
      </c>
      <c r="BB27" s="39">
        <v>890</v>
      </c>
      <c r="BC27" s="47">
        <v>750</v>
      </c>
      <c r="BD27" s="46">
        <f t="shared" si="22"/>
        <v>84.269662921348313</v>
      </c>
      <c r="BE27" s="43">
        <f t="shared" si="23"/>
        <v>-140</v>
      </c>
      <c r="BF27" s="248">
        <v>1885.2502194907813</v>
      </c>
      <c r="BG27" s="249">
        <v>2558.3962264150941</v>
      </c>
      <c r="BH27" s="22">
        <f t="shared" si="29"/>
        <v>673.14600692431281</v>
      </c>
      <c r="BI27" s="60">
        <v>178</v>
      </c>
      <c r="BJ27" s="59">
        <v>138</v>
      </c>
      <c r="BK27" s="42">
        <f t="shared" si="30"/>
        <v>77.528089887640448</v>
      </c>
      <c r="BL27" s="43">
        <f t="shared" si="31"/>
        <v>-40</v>
      </c>
      <c r="BM27" s="54">
        <v>18</v>
      </c>
      <c r="BN27" s="31"/>
      <c r="BO27" s="31"/>
      <c r="BP27" s="31"/>
      <c r="BQ27" s="31"/>
      <c r="BR27" s="3"/>
      <c r="BS27" s="3"/>
    </row>
    <row r="28" spans="1:71" s="9" customFormat="1" ht="21.75" customHeight="1" x14ac:dyDescent="0.25">
      <c r="A28" s="38" t="s">
        <v>40</v>
      </c>
      <c r="B28" s="60">
        <v>458</v>
      </c>
      <c r="C28" s="39">
        <v>447</v>
      </c>
      <c r="D28" s="23">
        <f t="shared" si="0"/>
        <v>97.598253275109172</v>
      </c>
      <c r="E28" s="40">
        <f t="shared" si="1"/>
        <v>-11</v>
      </c>
      <c r="F28" s="41">
        <v>129</v>
      </c>
      <c r="G28" s="41">
        <v>109</v>
      </c>
      <c r="H28" s="42">
        <f t="shared" si="2"/>
        <v>84.496124031007753</v>
      </c>
      <c r="I28" s="43">
        <f t="shared" si="3"/>
        <v>-20</v>
      </c>
      <c r="J28" s="44">
        <v>83</v>
      </c>
      <c r="K28" s="44">
        <v>85</v>
      </c>
      <c r="L28" s="23">
        <f t="shared" si="4"/>
        <v>102.40963855421687</v>
      </c>
      <c r="M28" s="43">
        <f t="shared" si="5"/>
        <v>2</v>
      </c>
      <c r="N28" s="56">
        <v>16</v>
      </c>
      <c r="O28" s="56">
        <v>27</v>
      </c>
      <c r="P28" s="23">
        <f t="shared" si="7"/>
        <v>168.75</v>
      </c>
      <c r="Q28" s="22">
        <f t="shared" si="8"/>
        <v>11</v>
      </c>
      <c r="R28" s="60">
        <v>64</v>
      </c>
      <c r="S28" s="39">
        <v>64</v>
      </c>
      <c r="T28" s="46">
        <f t="shared" si="9"/>
        <v>100</v>
      </c>
      <c r="U28" s="43">
        <f t="shared" si="10"/>
        <v>0</v>
      </c>
      <c r="V28" s="59">
        <v>517</v>
      </c>
      <c r="W28" s="47">
        <v>460</v>
      </c>
      <c r="X28" s="35">
        <f t="shared" si="24"/>
        <v>88.974854932301739</v>
      </c>
      <c r="Y28" s="40"/>
      <c r="Z28" s="40"/>
      <c r="AA28" s="46" t="e">
        <f t="shared" si="11"/>
        <v>#DIV/0!</v>
      </c>
      <c r="AB28" s="40">
        <f t="shared" si="32"/>
        <v>0</v>
      </c>
      <c r="AC28" s="33">
        <f t="shared" si="25"/>
        <v>-57</v>
      </c>
      <c r="AD28" s="41">
        <v>409</v>
      </c>
      <c r="AE28" s="41">
        <v>404</v>
      </c>
      <c r="AF28" s="25">
        <f t="shared" si="26"/>
        <v>98.777506112469439</v>
      </c>
      <c r="AG28" s="24">
        <f t="shared" si="13"/>
        <v>-5</v>
      </c>
      <c r="AH28" s="250">
        <v>50</v>
      </c>
      <c r="AI28" s="253">
        <v>35</v>
      </c>
      <c r="AJ28" s="25">
        <f t="shared" si="27"/>
        <v>70</v>
      </c>
      <c r="AK28" s="24">
        <f t="shared" si="28"/>
        <v>-15</v>
      </c>
      <c r="AL28" s="61">
        <v>54</v>
      </c>
      <c r="AM28" s="47">
        <v>70</v>
      </c>
      <c r="AN28" s="46">
        <f t="shared" si="14"/>
        <v>129.62962962962962</v>
      </c>
      <c r="AO28" s="40">
        <f t="shared" si="15"/>
        <v>16</v>
      </c>
      <c r="AP28" s="48">
        <v>41</v>
      </c>
      <c r="AQ28" s="48">
        <v>43</v>
      </c>
      <c r="AR28" s="49">
        <f t="shared" si="16"/>
        <v>104.8780487804878</v>
      </c>
      <c r="AS28" s="27">
        <f t="shared" si="17"/>
        <v>2</v>
      </c>
      <c r="AT28" s="58">
        <v>86</v>
      </c>
      <c r="AU28" s="53">
        <v>89</v>
      </c>
      <c r="AV28" s="46">
        <f t="shared" si="18"/>
        <v>103.5</v>
      </c>
      <c r="AW28" s="43">
        <f t="shared" si="19"/>
        <v>3</v>
      </c>
      <c r="AX28" s="60">
        <v>365</v>
      </c>
      <c r="AY28" s="47">
        <v>360</v>
      </c>
      <c r="AZ28" s="46">
        <f t="shared" si="20"/>
        <v>98.630136986301366</v>
      </c>
      <c r="BA28" s="43">
        <f t="shared" si="21"/>
        <v>-5</v>
      </c>
      <c r="BB28" s="39">
        <v>294</v>
      </c>
      <c r="BC28" s="47">
        <v>267</v>
      </c>
      <c r="BD28" s="46">
        <f t="shared" si="22"/>
        <v>90.816326530612244</v>
      </c>
      <c r="BE28" s="43">
        <f t="shared" si="23"/>
        <v>-27</v>
      </c>
      <c r="BF28" s="248">
        <v>1986.2815884476533</v>
      </c>
      <c r="BG28" s="249">
        <v>2243.4108527131784</v>
      </c>
      <c r="BH28" s="22">
        <f t="shared" si="29"/>
        <v>257.12926426552508</v>
      </c>
      <c r="BI28" s="60">
        <v>10</v>
      </c>
      <c r="BJ28" s="59">
        <v>11</v>
      </c>
      <c r="BK28" s="42">
        <f t="shared" si="30"/>
        <v>110.00000000000001</v>
      </c>
      <c r="BL28" s="43">
        <f t="shared" si="31"/>
        <v>1</v>
      </c>
      <c r="BM28" s="54">
        <v>13</v>
      </c>
      <c r="BN28" s="31"/>
      <c r="BO28" s="31"/>
      <c r="BP28" s="31"/>
      <c r="BQ28" s="31"/>
      <c r="BR28" s="3"/>
      <c r="BS28" s="3"/>
    </row>
    <row r="29" spans="1:71" s="9" customFormat="1" ht="21.75" customHeight="1" x14ac:dyDescent="0.25">
      <c r="A29" s="38" t="s">
        <v>41</v>
      </c>
      <c r="B29" s="60">
        <v>517</v>
      </c>
      <c r="C29" s="39">
        <v>513</v>
      </c>
      <c r="D29" s="23">
        <f t="shared" si="0"/>
        <v>99.226305609284339</v>
      </c>
      <c r="E29" s="40">
        <f t="shared" si="1"/>
        <v>-4</v>
      </c>
      <c r="F29" s="41">
        <v>131</v>
      </c>
      <c r="G29" s="41">
        <v>80</v>
      </c>
      <c r="H29" s="42">
        <f t="shared" si="2"/>
        <v>61.068702290076338</v>
      </c>
      <c r="I29" s="43">
        <f t="shared" si="3"/>
        <v>-51</v>
      </c>
      <c r="J29" s="44">
        <v>65</v>
      </c>
      <c r="K29" s="44">
        <v>70</v>
      </c>
      <c r="L29" s="23">
        <f t="shared" si="4"/>
        <v>107.69230769230769</v>
      </c>
      <c r="M29" s="43">
        <f t="shared" si="5"/>
        <v>5</v>
      </c>
      <c r="N29" s="56">
        <v>24</v>
      </c>
      <c r="O29" s="56">
        <v>22</v>
      </c>
      <c r="P29" s="23">
        <f t="shared" si="7"/>
        <v>91.666666666666657</v>
      </c>
      <c r="Q29" s="22">
        <f t="shared" si="8"/>
        <v>-2</v>
      </c>
      <c r="R29" s="60">
        <v>34</v>
      </c>
      <c r="S29" s="39">
        <v>36</v>
      </c>
      <c r="T29" s="46">
        <f t="shared" si="9"/>
        <v>105.88235294117648</v>
      </c>
      <c r="U29" s="43">
        <f t="shared" si="10"/>
        <v>2</v>
      </c>
      <c r="V29" s="59">
        <v>751</v>
      </c>
      <c r="W29" s="47">
        <v>762</v>
      </c>
      <c r="X29" s="35">
        <f t="shared" si="24"/>
        <v>101.4647137150466</v>
      </c>
      <c r="Y29" s="40"/>
      <c r="Z29" s="40"/>
      <c r="AA29" s="46" t="e">
        <f t="shared" si="11"/>
        <v>#DIV/0!</v>
      </c>
      <c r="AB29" s="40">
        <f t="shared" si="32"/>
        <v>0</v>
      </c>
      <c r="AC29" s="33">
        <f t="shared" si="25"/>
        <v>11</v>
      </c>
      <c r="AD29" s="41">
        <v>449</v>
      </c>
      <c r="AE29" s="41">
        <v>451</v>
      </c>
      <c r="AF29" s="25">
        <f t="shared" si="26"/>
        <v>100.44543429844097</v>
      </c>
      <c r="AG29" s="24">
        <f t="shared" si="13"/>
        <v>2</v>
      </c>
      <c r="AH29" s="250">
        <v>189</v>
      </c>
      <c r="AI29" s="253">
        <v>28</v>
      </c>
      <c r="AJ29" s="25">
        <f t="shared" si="27"/>
        <v>14.814814814814813</v>
      </c>
      <c r="AK29" s="24">
        <f t="shared" si="28"/>
        <v>-161</v>
      </c>
      <c r="AL29" s="61">
        <v>66</v>
      </c>
      <c r="AM29" s="47">
        <v>71</v>
      </c>
      <c r="AN29" s="46">
        <f t="shared" si="14"/>
        <v>107.57575757575756</v>
      </c>
      <c r="AO29" s="40">
        <f t="shared" si="15"/>
        <v>5</v>
      </c>
      <c r="AP29" s="48">
        <v>39</v>
      </c>
      <c r="AQ29" s="48">
        <v>57</v>
      </c>
      <c r="AR29" s="49">
        <f t="shared" si="16"/>
        <v>146.15384615384613</v>
      </c>
      <c r="AS29" s="27">
        <f t="shared" si="17"/>
        <v>18</v>
      </c>
      <c r="AT29" s="58">
        <v>102</v>
      </c>
      <c r="AU29" s="53">
        <v>126</v>
      </c>
      <c r="AV29" s="46">
        <f t="shared" si="18"/>
        <v>123.5</v>
      </c>
      <c r="AW29" s="43">
        <f t="shared" si="19"/>
        <v>24</v>
      </c>
      <c r="AX29" s="60">
        <v>439</v>
      </c>
      <c r="AY29" s="47">
        <v>415</v>
      </c>
      <c r="AZ29" s="46">
        <f t="shared" si="20"/>
        <v>94.533029612756266</v>
      </c>
      <c r="BA29" s="43">
        <f t="shared" si="21"/>
        <v>-24</v>
      </c>
      <c r="BB29" s="39">
        <v>332</v>
      </c>
      <c r="BC29" s="47">
        <v>300</v>
      </c>
      <c r="BD29" s="46">
        <f t="shared" si="22"/>
        <v>90.361445783132538</v>
      </c>
      <c r="BE29" s="43">
        <f t="shared" si="23"/>
        <v>-32</v>
      </c>
      <c r="BF29" s="248">
        <v>1742.622950819672</v>
      </c>
      <c r="BG29" s="249">
        <v>2324.0240240240241</v>
      </c>
      <c r="BH29" s="22">
        <f t="shared" si="29"/>
        <v>581.40107320435209</v>
      </c>
      <c r="BI29" s="60">
        <v>33</v>
      </c>
      <c r="BJ29" s="59">
        <v>52</v>
      </c>
      <c r="BK29" s="42">
        <f t="shared" si="30"/>
        <v>157.57575757575756</v>
      </c>
      <c r="BL29" s="43">
        <f t="shared" si="31"/>
        <v>19</v>
      </c>
      <c r="BM29" s="54">
        <v>15</v>
      </c>
      <c r="BN29" s="31"/>
      <c r="BO29" s="31"/>
      <c r="BP29" s="31"/>
      <c r="BQ29" s="31"/>
      <c r="BR29" s="3"/>
      <c r="BS29" s="3"/>
    </row>
    <row r="30" spans="1:71" s="9" customFormat="1" ht="21.75" customHeight="1" x14ac:dyDescent="0.25">
      <c r="A30" s="38" t="s">
        <v>42</v>
      </c>
      <c r="B30" s="60">
        <v>605</v>
      </c>
      <c r="C30" s="39">
        <v>496</v>
      </c>
      <c r="D30" s="23">
        <f t="shared" si="0"/>
        <v>81.983471074380162</v>
      </c>
      <c r="E30" s="40">
        <f t="shared" si="1"/>
        <v>-109</v>
      </c>
      <c r="F30" s="41">
        <v>172</v>
      </c>
      <c r="G30" s="41">
        <v>111</v>
      </c>
      <c r="H30" s="42">
        <f t="shared" si="2"/>
        <v>64.534883720930239</v>
      </c>
      <c r="I30" s="43">
        <f t="shared" si="3"/>
        <v>-61</v>
      </c>
      <c r="J30" s="44">
        <v>48</v>
      </c>
      <c r="K30" s="44">
        <v>35</v>
      </c>
      <c r="L30" s="23">
        <f t="shared" si="4"/>
        <v>72.916666666666657</v>
      </c>
      <c r="M30" s="43">
        <f t="shared" si="5"/>
        <v>-13</v>
      </c>
      <c r="N30" s="56">
        <v>22</v>
      </c>
      <c r="O30" s="56">
        <v>15</v>
      </c>
      <c r="P30" s="23">
        <f t="shared" si="7"/>
        <v>68.181818181818173</v>
      </c>
      <c r="Q30" s="22">
        <f t="shared" si="8"/>
        <v>-7</v>
      </c>
      <c r="R30" s="60">
        <v>40</v>
      </c>
      <c r="S30" s="39">
        <v>41</v>
      </c>
      <c r="T30" s="46">
        <f t="shared" si="9"/>
        <v>102.49999999999999</v>
      </c>
      <c r="U30" s="43">
        <f t="shared" si="10"/>
        <v>1</v>
      </c>
      <c r="V30" s="59">
        <v>620</v>
      </c>
      <c r="W30" s="47">
        <v>538</v>
      </c>
      <c r="X30" s="35">
        <f t="shared" si="24"/>
        <v>86.774193548387103</v>
      </c>
      <c r="Y30" s="40"/>
      <c r="Z30" s="40"/>
      <c r="AA30" s="46" t="e">
        <f t="shared" si="11"/>
        <v>#DIV/0!</v>
      </c>
      <c r="AB30" s="40">
        <f t="shared" si="32"/>
        <v>0</v>
      </c>
      <c r="AC30" s="33">
        <f t="shared" si="25"/>
        <v>-82</v>
      </c>
      <c r="AD30" s="41">
        <v>501</v>
      </c>
      <c r="AE30" s="41">
        <v>421</v>
      </c>
      <c r="AF30" s="25">
        <f t="shared" si="26"/>
        <v>84.031936127744515</v>
      </c>
      <c r="AG30" s="24">
        <f t="shared" si="13"/>
        <v>-80</v>
      </c>
      <c r="AH30" s="250">
        <v>60</v>
      </c>
      <c r="AI30" s="253">
        <v>55</v>
      </c>
      <c r="AJ30" s="25">
        <f t="shared" si="27"/>
        <v>91.666666666666657</v>
      </c>
      <c r="AK30" s="24">
        <f t="shared" si="28"/>
        <v>-5</v>
      </c>
      <c r="AL30" s="61">
        <v>45</v>
      </c>
      <c r="AM30" s="47">
        <v>28</v>
      </c>
      <c r="AN30" s="46">
        <f t="shared" si="14"/>
        <v>62.222222222222221</v>
      </c>
      <c r="AO30" s="40">
        <f t="shared" si="15"/>
        <v>-17</v>
      </c>
      <c r="AP30" s="48">
        <v>38</v>
      </c>
      <c r="AQ30" s="48">
        <v>26</v>
      </c>
      <c r="AR30" s="49">
        <f t="shared" si="16"/>
        <v>68.421052631578945</v>
      </c>
      <c r="AS30" s="27">
        <f t="shared" si="17"/>
        <v>-12</v>
      </c>
      <c r="AT30" s="58">
        <v>110</v>
      </c>
      <c r="AU30" s="53">
        <v>77</v>
      </c>
      <c r="AV30" s="46">
        <f t="shared" si="18"/>
        <v>70</v>
      </c>
      <c r="AW30" s="43">
        <f t="shared" si="19"/>
        <v>-33</v>
      </c>
      <c r="AX30" s="60">
        <v>544</v>
      </c>
      <c r="AY30" s="47">
        <v>441</v>
      </c>
      <c r="AZ30" s="46">
        <f t="shared" si="20"/>
        <v>81.066176470588232</v>
      </c>
      <c r="BA30" s="43">
        <f t="shared" si="21"/>
        <v>-103</v>
      </c>
      <c r="BB30" s="39">
        <v>481</v>
      </c>
      <c r="BC30" s="47">
        <v>401</v>
      </c>
      <c r="BD30" s="46">
        <f t="shared" si="22"/>
        <v>83.367983367983371</v>
      </c>
      <c r="BE30" s="43">
        <f t="shared" si="23"/>
        <v>-80</v>
      </c>
      <c r="BF30" s="248">
        <v>1640.5405405405406</v>
      </c>
      <c r="BG30" s="249">
        <v>2221.3333333333335</v>
      </c>
      <c r="BH30" s="22">
        <f t="shared" si="29"/>
        <v>580.79279279279285</v>
      </c>
      <c r="BI30" s="60">
        <v>44</v>
      </c>
      <c r="BJ30" s="59">
        <v>43</v>
      </c>
      <c r="BK30" s="42">
        <f t="shared" si="30"/>
        <v>97.727272727272734</v>
      </c>
      <c r="BL30" s="43">
        <f t="shared" si="31"/>
        <v>-1</v>
      </c>
      <c r="BM30" s="54">
        <v>2</v>
      </c>
      <c r="BN30" s="31"/>
      <c r="BO30" s="31"/>
      <c r="BP30" s="31"/>
      <c r="BQ30" s="31"/>
      <c r="BR30" s="3"/>
      <c r="BS30" s="3"/>
    </row>
    <row r="31" spans="1:71" s="9" customFormat="1" ht="21.75" customHeight="1" x14ac:dyDescent="0.25">
      <c r="A31" s="38" t="s">
        <v>43</v>
      </c>
      <c r="B31" s="60">
        <v>563</v>
      </c>
      <c r="C31" s="39">
        <v>511</v>
      </c>
      <c r="D31" s="23">
        <f t="shared" si="0"/>
        <v>90.763765541740668</v>
      </c>
      <c r="E31" s="40">
        <f t="shared" si="1"/>
        <v>-52</v>
      </c>
      <c r="F31" s="41">
        <v>142</v>
      </c>
      <c r="G31" s="41">
        <v>70</v>
      </c>
      <c r="H31" s="42">
        <f t="shared" si="2"/>
        <v>49.295774647887328</v>
      </c>
      <c r="I31" s="43">
        <f t="shared" si="3"/>
        <v>-72</v>
      </c>
      <c r="J31" s="44">
        <v>33</v>
      </c>
      <c r="K31" s="44">
        <v>37</v>
      </c>
      <c r="L31" s="23">
        <f t="shared" si="4"/>
        <v>112.12121212121211</v>
      </c>
      <c r="M31" s="43">
        <f t="shared" si="5"/>
        <v>4</v>
      </c>
      <c r="N31" s="56">
        <v>1</v>
      </c>
      <c r="O31" s="56">
        <v>9</v>
      </c>
      <c r="P31" s="23">
        <f t="shared" si="7"/>
        <v>900</v>
      </c>
      <c r="Q31" s="22">
        <f t="shared" si="8"/>
        <v>8</v>
      </c>
      <c r="R31" s="60">
        <v>37</v>
      </c>
      <c r="S31" s="39">
        <v>39</v>
      </c>
      <c r="T31" s="46">
        <f t="shared" si="9"/>
        <v>105.40540540540539</v>
      </c>
      <c r="U31" s="43">
        <f t="shared" si="10"/>
        <v>2</v>
      </c>
      <c r="V31" s="59">
        <v>432</v>
      </c>
      <c r="W31" s="47">
        <v>438</v>
      </c>
      <c r="X31" s="35">
        <f t="shared" si="24"/>
        <v>101.38888888888889</v>
      </c>
      <c r="Y31" s="40"/>
      <c r="Z31" s="40"/>
      <c r="AA31" s="46" t="e">
        <f t="shared" si="11"/>
        <v>#DIV/0!</v>
      </c>
      <c r="AB31" s="40">
        <f t="shared" si="32"/>
        <v>0</v>
      </c>
      <c r="AC31" s="33">
        <f t="shared" si="25"/>
        <v>6</v>
      </c>
      <c r="AD31" s="41">
        <v>415</v>
      </c>
      <c r="AE31" s="41">
        <v>392</v>
      </c>
      <c r="AF31" s="25">
        <f t="shared" si="26"/>
        <v>94.4578313253012</v>
      </c>
      <c r="AG31" s="24">
        <f t="shared" si="13"/>
        <v>-23</v>
      </c>
      <c r="AH31" s="250">
        <v>0</v>
      </c>
      <c r="AI31" s="253">
        <v>40</v>
      </c>
      <c r="AJ31" s="25">
        <v>0</v>
      </c>
      <c r="AK31" s="24">
        <f t="shared" si="28"/>
        <v>40</v>
      </c>
      <c r="AL31" s="61">
        <v>47</v>
      </c>
      <c r="AM31" s="47">
        <v>48</v>
      </c>
      <c r="AN31" s="46">
        <f t="shared" si="14"/>
        <v>102.12765957446808</v>
      </c>
      <c r="AO31" s="40">
        <f t="shared" si="15"/>
        <v>1</v>
      </c>
      <c r="AP31" s="48">
        <v>22</v>
      </c>
      <c r="AQ31" s="48">
        <v>29</v>
      </c>
      <c r="AR31" s="49">
        <f t="shared" si="16"/>
        <v>131.81818181818181</v>
      </c>
      <c r="AS31" s="27">
        <f t="shared" si="17"/>
        <v>7</v>
      </c>
      <c r="AT31" s="58">
        <v>84</v>
      </c>
      <c r="AU31" s="53">
        <v>78</v>
      </c>
      <c r="AV31" s="46">
        <f t="shared" si="18"/>
        <v>92.9</v>
      </c>
      <c r="AW31" s="43">
        <f t="shared" si="19"/>
        <v>-6</v>
      </c>
      <c r="AX31" s="60">
        <v>497</v>
      </c>
      <c r="AY31" s="47">
        <v>455</v>
      </c>
      <c r="AZ31" s="46">
        <f t="shared" si="20"/>
        <v>91.549295774647888</v>
      </c>
      <c r="BA31" s="43">
        <f t="shared" si="21"/>
        <v>-42</v>
      </c>
      <c r="BB31" s="39">
        <v>426</v>
      </c>
      <c r="BC31" s="47">
        <v>364</v>
      </c>
      <c r="BD31" s="46">
        <f t="shared" si="22"/>
        <v>85.44600938967136</v>
      </c>
      <c r="BE31" s="43">
        <f t="shared" si="23"/>
        <v>-62</v>
      </c>
      <c r="BF31" s="248">
        <v>1918.2926829268292</v>
      </c>
      <c r="BG31" s="249">
        <v>2760</v>
      </c>
      <c r="BH31" s="22">
        <f t="shared" si="29"/>
        <v>841.70731707317077</v>
      </c>
      <c r="BI31" s="60">
        <v>54</v>
      </c>
      <c r="BJ31" s="59">
        <v>41</v>
      </c>
      <c r="BK31" s="42">
        <f t="shared" si="30"/>
        <v>75.925925925925924</v>
      </c>
      <c r="BL31" s="43">
        <f t="shared" si="31"/>
        <v>-13</v>
      </c>
      <c r="BM31" s="54">
        <v>0</v>
      </c>
      <c r="BN31" s="31"/>
      <c r="BO31" s="31"/>
      <c r="BP31" s="31"/>
      <c r="BQ31" s="31"/>
      <c r="BR31" s="3"/>
      <c r="BS31" s="3"/>
    </row>
    <row r="32" spans="1:71" s="64" customFormat="1" ht="21.75" customHeight="1" x14ac:dyDescent="0.25">
      <c r="A32" s="63"/>
      <c r="C32" s="304"/>
      <c r="D32" s="304"/>
      <c r="E32" s="304"/>
      <c r="F32" s="304"/>
      <c r="G32" s="304"/>
      <c r="H32" s="304"/>
      <c r="I32" s="304"/>
      <c r="J32" s="65"/>
      <c r="K32" s="65"/>
      <c r="L32" s="66"/>
      <c r="M32" s="67"/>
      <c r="N32" s="65"/>
      <c r="O32" s="65"/>
      <c r="P32" s="66"/>
      <c r="Q32" s="68"/>
      <c r="R32" s="65"/>
      <c r="S32" s="70"/>
      <c r="T32" s="69"/>
      <c r="U32" s="67"/>
      <c r="V32" s="239"/>
      <c r="W32" s="240"/>
      <c r="X32" s="72"/>
      <c r="Y32" s="241"/>
      <c r="Z32" s="241"/>
      <c r="AA32" s="72"/>
      <c r="AB32" s="241"/>
      <c r="AC32" s="241"/>
      <c r="AD32" s="242"/>
      <c r="AE32" s="242"/>
      <c r="AF32" s="72"/>
      <c r="AG32" s="241"/>
      <c r="AH32" s="240"/>
      <c r="AI32" s="240"/>
      <c r="AJ32" s="72"/>
      <c r="AK32" s="72"/>
      <c r="AL32" s="243"/>
      <c r="AM32" s="65"/>
      <c r="AN32" s="69"/>
      <c r="AO32" s="69"/>
      <c r="AP32" s="243"/>
      <c r="AQ32" s="243"/>
      <c r="AR32" s="72"/>
      <c r="AS32" s="68"/>
      <c r="AT32" s="73"/>
      <c r="AU32" s="65"/>
      <c r="AV32" s="69"/>
      <c r="AW32" s="67"/>
      <c r="AX32" s="65"/>
      <c r="AY32" s="65"/>
      <c r="AZ32" s="69"/>
      <c r="BA32" s="67"/>
      <c r="BB32" s="65"/>
      <c r="BC32" s="65"/>
      <c r="BD32" s="69"/>
      <c r="BE32" s="67"/>
      <c r="BF32" s="67"/>
      <c r="BG32" s="67"/>
      <c r="BH32" s="67"/>
      <c r="BI32" s="65"/>
      <c r="BJ32" s="65"/>
      <c r="BK32" s="66"/>
      <c r="BL32" s="67"/>
      <c r="BM32" s="65"/>
      <c r="BN32" s="31"/>
      <c r="BO32" s="31"/>
      <c r="BP32" s="31"/>
      <c r="BQ32" s="31"/>
      <c r="BR32" s="3"/>
      <c r="BS32" s="3"/>
    </row>
    <row r="33" spans="1:71" s="9" customFormat="1" ht="21.75" customHeight="1" x14ac:dyDescent="0.25">
      <c r="A33" s="74"/>
      <c r="B33" s="65"/>
      <c r="C33" s="75"/>
      <c r="D33" s="66"/>
      <c r="E33" s="71"/>
      <c r="F33" s="65"/>
      <c r="G33" s="65"/>
      <c r="H33" s="66"/>
      <c r="I33" s="67"/>
      <c r="J33" s="65"/>
      <c r="K33" s="65"/>
      <c r="L33" s="66"/>
      <c r="M33" s="67"/>
      <c r="N33" s="65"/>
      <c r="O33" s="65"/>
      <c r="P33" s="66"/>
      <c r="Q33" s="67"/>
      <c r="R33" s="65"/>
      <c r="S33" s="70"/>
      <c r="T33" s="69"/>
      <c r="U33" s="67"/>
      <c r="V33" s="239"/>
      <c r="W33" s="240"/>
      <c r="X33" s="72"/>
      <c r="Y33" s="241"/>
      <c r="Z33" s="241"/>
      <c r="AA33" s="72"/>
      <c r="AB33" s="241"/>
      <c r="AC33" s="241"/>
      <c r="AD33" s="242"/>
      <c r="AE33" s="242"/>
      <c r="AF33" s="72"/>
      <c r="AG33" s="241"/>
      <c r="AH33" s="240"/>
      <c r="AI33" s="240"/>
      <c r="AJ33" s="72"/>
      <c r="AK33" s="72"/>
      <c r="AL33" s="243"/>
      <c r="AM33" s="65"/>
      <c r="AN33" s="69"/>
      <c r="AO33" s="69"/>
      <c r="AP33" s="243"/>
      <c r="AQ33" s="243"/>
      <c r="AR33" s="72"/>
      <c r="AS33" s="68"/>
      <c r="AT33" s="73"/>
      <c r="AU33" s="65"/>
      <c r="AV33" s="69"/>
      <c r="AW33" s="67"/>
      <c r="AX33" s="65"/>
      <c r="AY33" s="65"/>
      <c r="AZ33" s="69"/>
      <c r="BA33" s="67"/>
      <c r="BB33" s="65"/>
      <c r="BC33" s="65"/>
      <c r="BD33" s="69"/>
      <c r="BE33" s="67"/>
      <c r="BF33" s="67"/>
      <c r="BG33" s="67"/>
      <c r="BH33" s="67"/>
      <c r="BI33" s="65"/>
      <c r="BJ33" s="65"/>
      <c r="BK33" s="66"/>
      <c r="BL33" s="67"/>
      <c r="BM33" s="65"/>
      <c r="BN33" s="31"/>
      <c r="BO33" s="31"/>
      <c r="BP33" s="31"/>
      <c r="BQ33" s="31"/>
      <c r="BR33" s="3"/>
      <c r="BS33" s="3"/>
    </row>
    <row r="34" spans="1:71" s="9" customFormat="1" ht="21.75" customHeight="1" x14ac:dyDescent="0.25">
      <c r="A34" s="63"/>
      <c r="B34" s="65"/>
      <c r="C34" s="75"/>
      <c r="D34" s="66"/>
      <c r="E34" s="71"/>
      <c r="F34" s="65"/>
      <c r="G34" s="65"/>
      <c r="H34" s="66"/>
      <c r="I34" s="67"/>
      <c r="J34" s="65"/>
      <c r="K34" s="65"/>
      <c r="L34" s="66"/>
      <c r="M34" s="67"/>
      <c r="N34" s="65"/>
      <c r="O34" s="65"/>
      <c r="P34" s="66"/>
      <c r="Q34" s="67"/>
      <c r="R34" s="65"/>
      <c r="S34" s="70"/>
      <c r="T34" s="69"/>
      <c r="U34" s="67"/>
      <c r="V34" s="239"/>
      <c r="W34" s="240"/>
      <c r="X34" s="72"/>
      <c r="Y34" s="241"/>
      <c r="Z34" s="241"/>
      <c r="AA34" s="72"/>
      <c r="AB34" s="241"/>
      <c r="AC34" s="241"/>
      <c r="AD34" s="242"/>
      <c r="AE34" s="242"/>
      <c r="AF34" s="72"/>
      <c r="AG34" s="241"/>
      <c r="AH34" s="240"/>
      <c r="AI34" s="240"/>
      <c r="AJ34" s="72"/>
      <c r="AK34" s="72"/>
      <c r="AL34" s="243"/>
      <c r="AM34" s="65"/>
      <c r="AN34" s="69"/>
      <c r="AO34" s="69"/>
      <c r="AP34" s="243"/>
      <c r="AQ34" s="243"/>
      <c r="AR34" s="72"/>
      <c r="AS34" s="68"/>
      <c r="AT34" s="73"/>
      <c r="AU34" s="65"/>
      <c r="AV34" s="69"/>
      <c r="AW34" s="67"/>
      <c r="AX34" s="65"/>
      <c r="AY34" s="65"/>
      <c r="AZ34" s="69"/>
      <c r="BA34" s="67"/>
      <c r="BB34" s="65"/>
      <c r="BC34" s="65"/>
      <c r="BD34" s="69"/>
      <c r="BE34" s="67"/>
      <c r="BF34" s="67"/>
      <c r="BG34" s="67"/>
      <c r="BH34" s="67"/>
      <c r="BI34" s="65"/>
      <c r="BJ34" s="65"/>
      <c r="BK34" s="66"/>
      <c r="BL34" s="67"/>
      <c r="BM34" s="65"/>
      <c r="BN34" s="31"/>
      <c r="BO34" s="31"/>
      <c r="BP34" s="31"/>
      <c r="BQ34" s="31"/>
      <c r="BR34" s="3"/>
      <c r="BS34" s="3"/>
    </row>
    <row r="35" spans="1:71" s="9" customFormat="1" ht="21.75" customHeight="1" x14ac:dyDescent="0.25">
      <c r="A35" s="63"/>
      <c r="B35" s="65"/>
      <c r="C35" s="75"/>
      <c r="D35" s="66"/>
      <c r="E35" s="71"/>
      <c r="F35" s="65"/>
      <c r="G35" s="65"/>
      <c r="H35" s="66"/>
      <c r="I35" s="67"/>
      <c r="J35" s="65"/>
      <c r="K35" s="65"/>
      <c r="L35" s="66"/>
      <c r="M35" s="67"/>
      <c r="N35" s="65"/>
      <c r="O35" s="65"/>
      <c r="P35" s="66"/>
      <c r="Q35" s="67"/>
      <c r="R35" s="65"/>
      <c r="S35" s="70"/>
      <c r="T35" s="69"/>
      <c r="U35" s="67"/>
      <c r="V35" s="232"/>
      <c r="W35" s="231"/>
      <c r="X35" s="228"/>
      <c r="Y35" s="71"/>
      <c r="Z35" s="71"/>
      <c r="AA35" s="69"/>
      <c r="AB35" s="71"/>
      <c r="AC35" s="71"/>
      <c r="AD35" s="229"/>
      <c r="AE35" s="229"/>
      <c r="AF35" s="228"/>
      <c r="AG35" s="230"/>
      <c r="AH35" s="229"/>
      <c r="AI35" s="231"/>
      <c r="AJ35" s="228"/>
      <c r="AK35" s="228"/>
      <c r="AL35" s="65"/>
      <c r="AM35" s="65"/>
      <c r="AN35" s="69"/>
      <c r="AO35" s="69"/>
      <c r="AP35" s="243"/>
      <c r="AQ35" s="243"/>
      <c r="AR35" s="72"/>
      <c r="AS35" s="68"/>
      <c r="AT35" s="73"/>
      <c r="AU35" s="65"/>
      <c r="AV35" s="69"/>
      <c r="AW35" s="67"/>
      <c r="AX35" s="65"/>
      <c r="AY35" s="65"/>
      <c r="AZ35" s="69"/>
      <c r="BA35" s="67"/>
      <c r="BB35" s="65"/>
      <c r="BC35" s="65"/>
      <c r="BD35" s="69"/>
      <c r="BE35" s="67"/>
      <c r="BF35" s="67"/>
      <c r="BG35" s="67"/>
      <c r="BH35" s="67"/>
      <c r="BI35" s="65"/>
      <c r="BJ35" s="65"/>
      <c r="BK35" s="66"/>
      <c r="BL35" s="67"/>
      <c r="BM35" s="65"/>
      <c r="BN35" s="31"/>
      <c r="BO35" s="31"/>
      <c r="BP35" s="31"/>
      <c r="BQ35" s="31"/>
      <c r="BR35" s="3"/>
      <c r="BS35" s="3"/>
    </row>
    <row r="36" spans="1:71" s="76" customFormat="1" ht="15.75" x14ac:dyDescent="0.2"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V36" s="225"/>
      <c r="W36" s="225"/>
      <c r="X36" s="225"/>
      <c r="AD36" s="225"/>
      <c r="AE36" s="225"/>
      <c r="AF36" s="225"/>
      <c r="AG36" s="225"/>
      <c r="AH36" s="225"/>
      <c r="AI36" s="225"/>
      <c r="AJ36" s="225"/>
      <c r="AK36" s="225"/>
      <c r="AP36" s="245"/>
      <c r="AQ36" s="245"/>
      <c r="AR36" s="245"/>
      <c r="AS36" s="245"/>
      <c r="AT36" s="78"/>
      <c r="AU36" s="78"/>
      <c r="AV36" s="78"/>
      <c r="AW36" s="79"/>
      <c r="BE36" s="80"/>
      <c r="BF36" s="80"/>
      <c r="BG36" s="80"/>
      <c r="BH36" s="80"/>
      <c r="BO36" s="31"/>
      <c r="BP36" s="31"/>
    </row>
    <row r="37" spans="1:71" s="76" customFormat="1" x14ac:dyDescent="0.2"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V37" s="225"/>
      <c r="W37" s="225"/>
      <c r="X37" s="225"/>
      <c r="AD37" s="225"/>
      <c r="AE37" s="225"/>
      <c r="AF37" s="225"/>
      <c r="AG37" s="225"/>
      <c r="AH37" s="225"/>
      <c r="AI37" s="225"/>
      <c r="AJ37" s="225"/>
      <c r="AK37" s="225"/>
      <c r="AP37" s="245"/>
      <c r="AQ37" s="245"/>
      <c r="AR37" s="245"/>
      <c r="AS37" s="245"/>
      <c r="AT37" s="78"/>
      <c r="AU37" s="78"/>
      <c r="AV37" s="78"/>
      <c r="AW37" s="79"/>
      <c r="BE37" s="80"/>
      <c r="BF37" s="80"/>
      <c r="BG37" s="80"/>
      <c r="BH37" s="80"/>
    </row>
    <row r="38" spans="1:71" s="76" customFormat="1" x14ac:dyDescent="0.2"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V38" s="225"/>
      <c r="W38" s="225"/>
      <c r="X38" s="225"/>
      <c r="AD38" s="225"/>
      <c r="AE38" s="225"/>
      <c r="AF38" s="225"/>
      <c r="AG38" s="225"/>
      <c r="AH38" s="225"/>
      <c r="AI38" s="225"/>
      <c r="AJ38" s="225"/>
      <c r="AK38" s="225"/>
      <c r="AP38" s="245"/>
      <c r="AQ38" s="245"/>
      <c r="AR38" s="245"/>
      <c r="AS38" s="245"/>
      <c r="AT38" s="78"/>
      <c r="AU38" s="78"/>
      <c r="AV38" s="78"/>
      <c r="AW38" s="79"/>
      <c r="BE38" s="80"/>
      <c r="BF38" s="80"/>
      <c r="BG38" s="80"/>
      <c r="BH38" s="80"/>
    </row>
    <row r="39" spans="1:71" s="76" customFormat="1" x14ac:dyDescent="0.2"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V39" s="225"/>
      <c r="W39" s="225"/>
      <c r="X39" s="225"/>
      <c r="AD39" s="225"/>
      <c r="AE39" s="225"/>
      <c r="AF39" s="225"/>
      <c r="AG39" s="225"/>
      <c r="AH39" s="225"/>
      <c r="AI39" s="225"/>
      <c r="AJ39" s="225"/>
      <c r="AK39" s="225"/>
      <c r="AP39" s="245"/>
      <c r="AQ39" s="245"/>
      <c r="AR39" s="245"/>
      <c r="AS39" s="245"/>
      <c r="AW39" s="80"/>
      <c r="BE39" s="80"/>
      <c r="BF39" s="80"/>
      <c r="BG39" s="80"/>
      <c r="BH39" s="80"/>
    </row>
    <row r="40" spans="1:71" s="76" customFormat="1" x14ac:dyDescent="0.2"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V40" s="225"/>
      <c r="W40" s="225"/>
      <c r="X40" s="225"/>
      <c r="AD40" s="225"/>
      <c r="AE40" s="225"/>
      <c r="AF40" s="225"/>
      <c r="AG40" s="225"/>
      <c r="AH40" s="225"/>
      <c r="AI40" s="225"/>
      <c r="AJ40" s="225"/>
      <c r="AK40" s="225"/>
      <c r="AP40" s="245"/>
      <c r="AQ40" s="245"/>
      <c r="AR40" s="245"/>
      <c r="AS40" s="245"/>
      <c r="BE40" s="80"/>
      <c r="BF40" s="80"/>
      <c r="BG40" s="80"/>
      <c r="BH40" s="80"/>
    </row>
    <row r="41" spans="1:71" s="76" customFormat="1" x14ac:dyDescent="0.2"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V41" s="225"/>
      <c r="W41" s="225"/>
      <c r="X41" s="225"/>
      <c r="AD41" s="225"/>
      <c r="AE41" s="225"/>
      <c r="AF41" s="225"/>
      <c r="AG41" s="225"/>
      <c r="AH41" s="225"/>
      <c r="AI41" s="225"/>
      <c r="AJ41" s="225"/>
      <c r="AK41" s="225"/>
      <c r="AP41" s="245"/>
      <c r="AQ41" s="245"/>
      <c r="AR41" s="245"/>
      <c r="AS41" s="245"/>
    </row>
    <row r="42" spans="1:71" s="76" customFormat="1" x14ac:dyDescent="0.2"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V42" s="225"/>
      <c r="W42" s="225"/>
      <c r="X42" s="225"/>
      <c r="AD42" s="225"/>
      <c r="AE42" s="225"/>
      <c r="AF42" s="225"/>
      <c r="AG42" s="225"/>
      <c r="AH42" s="225"/>
      <c r="AI42" s="225"/>
      <c r="AJ42" s="225"/>
      <c r="AK42" s="225"/>
      <c r="AP42" s="246"/>
      <c r="AQ42" s="246"/>
      <c r="AR42" s="246"/>
      <c r="AS42" s="246"/>
    </row>
    <row r="43" spans="1:71" s="76" customFormat="1" x14ac:dyDescent="0.2"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V43" s="225"/>
      <c r="W43" s="225"/>
      <c r="X43" s="225"/>
      <c r="AD43" s="225"/>
      <c r="AE43" s="225"/>
      <c r="AF43" s="225"/>
      <c r="AG43" s="225"/>
      <c r="AH43" s="225"/>
      <c r="AI43" s="225"/>
      <c r="AJ43" s="225"/>
      <c r="AK43" s="225"/>
      <c r="AP43" s="246"/>
      <c r="AQ43" s="246"/>
      <c r="AR43" s="246"/>
      <c r="AS43" s="246"/>
    </row>
    <row r="44" spans="1:71" s="76" customFormat="1" x14ac:dyDescent="0.2">
      <c r="V44" s="225"/>
      <c r="W44" s="225"/>
      <c r="X44" s="225"/>
      <c r="AD44" s="225"/>
      <c r="AE44" s="225"/>
      <c r="AF44" s="225"/>
      <c r="AG44" s="225"/>
      <c r="AH44" s="225"/>
      <c r="AI44" s="225"/>
      <c r="AJ44" s="225"/>
      <c r="AK44" s="225"/>
      <c r="AP44" s="246"/>
      <c r="AQ44" s="246"/>
      <c r="AR44" s="246"/>
      <c r="AS44" s="246"/>
    </row>
    <row r="45" spans="1:71" s="76" customFormat="1" x14ac:dyDescent="0.2">
      <c r="V45" s="225"/>
      <c r="W45" s="225"/>
      <c r="X45" s="225"/>
      <c r="AD45" s="225"/>
      <c r="AE45" s="225"/>
      <c r="AF45" s="225"/>
      <c r="AG45" s="225"/>
      <c r="AH45" s="225"/>
      <c r="AI45" s="225"/>
      <c r="AJ45" s="225"/>
      <c r="AK45" s="225"/>
      <c r="AP45" s="246"/>
      <c r="AQ45" s="246"/>
      <c r="AR45" s="246"/>
      <c r="AS45" s="246"/>
    </row>
    <row r="46" spans="1:71" s="76" customFormat="1" x14ac:dyDescent="0.2">
      <c r="V46" s="225"/>
      <c r="W46" s="225"/>
      <c r="X46" s="225"/>
      <c r="AD46" s="225"/>
      <c r="AE46" s="225"/>
      <c r="AF46" s="225"/>
      <c r="AG46" s="225"/>
      <c r="AH46" s="225"/>
      <c r="AI46" s="225"/>
      <c r="AJ46" s="225"/>
      <c r="AK46" s="225"/>
      <c r="AP46" s="246"/>
      <c r="AQ46" s="246"/>
      <c r="AR46" s="246"/>
      <c r="AS46" s="246"/>
    </row>
    <row r="47" spans="1:71" s="76" customFormat="1" x14ac:dyDescent="0.2">
      <c r="V47" s="225"/>
      <c r="W47" s="225"/>
      <c r="X47" s="225"/>
      <c r="AD47" s="225"/>
      <c r="AE47" s="225"/>
      <c r="AF47" s="225"/>
      <c r="AG47" s="225"/>
      <c r="AH47" s="225"/>
      <c r="AI47" s="225"/>
      <c r="AJ47" s="225"/>
      <c r="AK47" s="225"/>
      <c r="AP47" s="246"/>
      <c r="AQ47" s="246"/>
      <c r="AR47" s="246"/>
      <c r="AS47" s="246"/>
    </row>
    <row r="48" spans="1:71" s="76" customFormat="1" x14ac:dyDescent="0.2">
      <c r="V48" s="225"/>
      <c r="W48" s="225"/>
      <c r="X48" s="225"/>
      <c r="AD48" s="225"/>
      <c r="AE48" s="225"/>
      <c r="AF48" s="225"/>
      <c r="AG48" s="225"/>
      <c r="AH48" s="225"/>
      <c r="AI48" s="225"/>
      <c r="AJ48" s="225"/>
      <c r="AK48" s="225"/>
      <c r="AP48" s="246"/>
      <c r="AQ48" s="246"/>
      <c r="AR48" s="246"/>
      <c r="AS48" s="246"/>
    </row>
    <row r="49" spans="22:45" s="76" customFormat="1" x14ac:dyDescent="0.2">
      <c r="V49" s="225"/>
      <c r="W49" s="225"/>
      <c r="X49" s="225"/>
      <c r="AD49" s="225"/>
      <c r="AE49" s="225"/>
      <c r="AF49" s="225"/>
      <c r="AG49" s="225"/>
      <c r="AH49" s="225"/>
      <c r="AI49" s="225"/>
      <c r="AJ49" s="225"/>
      <c r="AK49" s="225"/>
      <c r="AP49" s="246"/>
      <c r="AQ49" s="246"/>
      <c r="AR49" s="246"/>
      <c r="AS49" s="246"/>
    </row>
    <row r="50" spans="22:45" s="76" customFormat="1" x14ac:dyDescent="0.2">
      <c r="V50" s="225"/>
      <c r="W50" s="225"/>
      <c r="X50" s="225"/>
      <c r="AD50" s="225"/>
      <c r="AE50" s="225"/>
      <c r="AF50" s="225"/>
      <c r="AG50" s="225"/>
      <c r="AH50" s="225"/>
      <c r="AI50" s="225"/>
      <c r="AJ50" s="225"/>
      <c r="AK50" s="225"/>
      <c r="AP50" s="246"/>
      <c r="AQ50" s="246"/>
      <c r="AR50" s="246"/>
      <c r="AS50" s="246"/>
    </row>
    <row r="51" spans="22:45" s="76" customFormat="1" x14ac:dyDescent="0.2">
      <c r="V51" s="225"/>
      <c r="W51" s="225"/>
      <c r="X51" s="225"/>
      <c r="AD51" s="225"/>
      <c r="AE51" s="225"/>
      <c r="AF51" s="225"/>
      <c r="AG51" s="225"/>
      <c r="AH51" s="225"/>
      <c r="AI51" s="225"/>
      <c r="AJ51" s="225"/>
      <c r="AK51" s="225"/>
      <c r="AP51" s="246"/>
      <c r="AQ51" s="246"/>
      <c r="AR51" s="246"/>
      <c r="AS51" s="246"/>
    </row>
    <row r="52" spans="22:45" s="76" customFormat="1" x14ac:dyDescent="0.2">
      <c r="V52" s="225"/>
      <c r="W52" s="225"/>
      <c r="X52" s="225"/>
      <c r="AD52" s="225"/>
      <c r="AE52" s="225"/>
      <c r="AF52" s="225"/>
      <c r="AG52" s="225"/>
      <c r="AH52" s="225"/>
      <c r="AI52" s="225"/>
      <c r="AJ52" s="225"/>
      <c r="AK52" s="225"/>
      <c r="AP52" s="246"/>
      <c r="AQ52" s="246"/>
      <c r="AR52" s="246"/>
      <c r="AS52" s="246"/>
    </row>
    <row r="53" spans="22:45" s="76" customFormat="1" x14ac:dyDescent="0.2">
      <c r="V53" s="225"/>
      <c r="W53" s="225"/>
      <c r="X53" s="225"/>
      <c r="AD53" s="225"/>
      <c r="AE53" s="225"/>
      <c r="AF53" s="225"/>
      <c r="AG53" s="225"/>
      <c r="AH53" s="225"/>
      <c r="AI53" s="225"/>
      <c r="AJ53" s="225"/>
      <c r="AK53" s="225"/>
      <c r="AP53" s="246"/>
      <c r="AQ53" s="246"/>
      <c r="AR53" s="246"/>
      <c r="AS53" s="246"/>
    </row>
    <row r="54" spans="22:45" s="76" customFormat="1" x14ac:dyDescent="0.2">
      <c r="V54" s="225"/>
      <c r="W54" s="225"/>
      <c r="X54" s="225"/>
      <c r="AD54" s="225"/>
      <c r="AE54" s="225"/>
      <c r="AF54" s="225"/>
      <c r="AG54" s="225"/>
      <c r="AH54" s="225"/>
      <c r="AI54" s="225"/>
      <c r="AJ54" s="225"/>
      <c r="AK54" s="225"/>
      <c r="AP54" s="246"/>
      <c r="AQ54" s="246"/>
      <c r="AR54" s="246"/>
      <c r="AS54" s="246"/>
    </row>
    <row r="55" spans="22:45" s="76" customFormat="1" x14ac:dyDescent="0.2">
      <c r="V55" s="225"/>
      <c r="W55" s="225"/>
      <c r="X55" s="225"/>
      <c r="AD55" s="225"/>
      <c r="AE55" s="225"/>
      <c r="AF55" s="225"/>
      <c r="AG55" s="225"/>
      <c r="AH55" s="225"/>
      <c r="AI55" s="225"/>
      <c r="AJ55" s="225"/>
      <c r="AK55" s="225"/>
      <c r="AP55" s="246"/>
      <c r="AQ55" s="246"/>
      <c r="AR55" s="246"/>
      <c r="AS55" s="246"/>
    </row>
    <row r="56" spans="22:45" s="76" customFormat="1" x14ac:dyDescent="0.2">
      <c r="V56" s="225"/>
      <c r="W56" s="225"/>
      <c r="X56" s="225"/>
      <c r="AD56" s="225"/>
      <c r="AE56" s="225"/>
      <c r="AF56" s="225"/>
      <c r="AG56" s="225"/>
      <c r="AH56" s="225"/>
      <c r="AI56" s="225"/>
      <c r="AJ56" s="225"/>
      <c r="AK56" s="225"/>
      <c r="AP56" s="246"/>
      <c r="AQ56" s="246"/>
      <c r="AR56" s="246"/>
      <c r="AS56" s="246"/>
    </row>
    <row r="57" spans="22:45" s="76" customFormat="1" x14ac:dyDescent="0.2">
      <c r="V57" s="225"/>
      <c r="W57" s="225"/>
      <c r="X57" s="225"/>
      <c r="AD57" s="225"/>
      <c r="AE57" s="225"/>
      <c r="AF57" s="225"/>
      <c r="AG57" s="225"/>
      <c r="AH57" s="225"/>
      <c r="AI57" s="225"/>
      <c r="AJ57" s="225"/>
      <c r="AK57" s="225"/>
      <c r="AP57" s="246"/>
      <c r="AQ57" s="246"/>
      <c r="AR57" s="246"/>
      <c r="AS57" s="246"/>
    </row>
    <row r="58" spans="22:45" s="76" customFormat="1" x14ac:dyDescent="0.2">
      <c r="V58" s="225"/>
      <c r="W58" s="225"/>
      <c r="X58" s="225"/>
      <c r="AD58" s="225"/>
      <c r="AE58" s="225"/>
      <c r="AF58" s="225"/>
      <c r="AG58" s="225"/>
      <c r="AH58" s="225"/>
      <c r="AI58" s="225"/>
      <c r="AJ58" s="225"/>
      <c r="AK58" s="225"/>
      <c r="AP58" s="246"/>
      <c r="AQ58" s="246"/>
      <c r="AR58" s="246"/>
      <c r="AS58" s="246"/>
    </row>
    <row r="59" spans="22:45" s="76" customFormat="1" x14ac:dyDescent="0.2">
      <c r="V59" s="225"/>
      <c r="W59" s="225"/>
      <c r="X59" s="225"/>
      <c r="AD59" s="225"/>
      <c r="AE59" s="225"/>
      <c r="AF59" s="225"/>
      <c r="AG59" s="225"/>
      <c r="AH59" s="225"/>
      <c r="AI59" s="225"/>
      <c r="AJ59" s="225"/>
      <c r="AK59" s="225"/>
      <c r="AP59" s="246"/>
      <c r="AQ59" s="246"/>
      <c r="AR59" s="246"/>
      <c r="AS59" s="246"/>
    </row>
    <row r="60" spans="22:45" s="76" customFormat="1" x14ac:dyDescent="0.2">
      <c r="V60" s="225"/>
      <c r="W60" s="225"/>
      <c r="X60" s="225"/>
      <c r="AD60" s="225"/>
      <c r="AE60" s="225"/>
      <c r="AF60" s="225"/>
      <c r="AG60" s="225"/>
      <c r="AH60" s="225"/>
      <c r="AI60" s="225"/>
      <c r="AJ60" s="225"/>
      <c r="AK60" s="225"/>
      <c r="AP60" s="246"/>
      <c r="AQ60" s="246"/>
      <c r="AR60" s="246"/>
      <c r="AS60" s="246"/>
    </row>
    <row r="61" spans="22:45" s="76" customFormat="1" x14ac:dyDescent="0.2">
      <c r="V61" s="225"/>
      <c r="W61" s="225"/>
      <c r="X61" s="225"/>
      <c r="AD61" s="225"/>
      <c r="AE61" s="225"/>
      <c r="AF61" s="225"/>
      <c r="AG61" s="225"/>
      <c r="AH61" s="225"/>
      <c r="AI61" s="225"/>
      <c r="AJ61" s="225"/>
      <c r="AK61" s="225"/>
      <c r="AP61" s="246"/>
      <c r="AQ61" s="246"/>
      <c r="AR61" s="246"/>
      <c r="AS61" s="246"/>
    </row>
    <row r="62" spans="22:45" s="76" customFormat="1" x14ac:dyDescent="0.2">
      <c r="V62" s="225"/>
      <c r="W62" s="225"/>
      <c r="X62" s="225"/>
      <c r="AD62" s="225"/>
      <c r="AE62" s="225"/>
      <c r="AF62" s="225"/>
      <c r="AG62" s="225"/>
      <c r="AH62" s="225"/>
      <c r="AI62" s="225"/>
      <c r="AJ62" s="225"/>
      <c r="AK62" s="225"/>
      <c r="AP62" s="246"/>
      <c r="AQ62" s="246"/>
      <c r="AR62" s="246"/>
      <c r="AS62" s="246"/>
    </row>
    <row r="63" spans="22:45" s="9" customFormat="1" x14ac:dyDescent="0.2">
      <c r="V63" s="226"/>
      <c r="W63" s="226"/>
      <c r="X63" s="226"/>
      <c r="AD63" s="226"/>
      <c r="AE63" s="226"/>
      <c r="AF63" s="226"/>
      <c r="AG63" s="226"/>
      <c r="AH63" s="226"/>
      <c r="AI63" s="226"/>
      <c r="AJ63" s="226"/>
      <c r="AK63" s="226"/>
      <c r="AP63" s="247"/>
      <c r="AQ63" s="247"/>
      <c r="AR63" s="247"/>
      <c r="AS63" s="247"/>
    </row>
    <row r="64" spans="22:45" s="9" customFormat="1" x14ac:dyDescent="0.2">
      <c r="V64" s="226"/>
      <c r="W64" s="226"/>
      <c r="X64" s="226"/>
      <c r="AD64" s="226"/>
      <c r="AE64" s="226"/>
      <c r="AF64" s="226"/>
      <c r="AG64" s="226"/>
      <c r="AH64" s="226"/>
      <c r="AI64" s="226"/>
      <c r="AJ64" s="226"/>
      <c r="AK64" s="226"/>
      <c r="AP64" s="247"/>
      <c r="AQ64" s="247"/>
      <c r="AR64" s="247"/>
      <c r="AS64" s="247"/>
    </row>
    <row r="65" spans="22:45" s="9" customFormat="1" x14ac:dyDescent="0.2">
      <c r="V65" s="226"/>
      <c r="W65" s="226"/>
      <c r="X65" s="226"/>
      <c r="AD65" s="226"/>
      <c r="AE65" s="226"/>
      <c r="AF65" s="226"/>
      <c r="AG65" s="226"/>
      <c r="AH65" s="226"/>
      <c r="AI65" s="226"/>
      <c r="AJ65" s="226"/>
      <c r="AK65" s="226"/>
      <c r="AP65" s="247"/>
      <c r="AQ65" s="247"/>
      <c r="AR65" s="247"/>
      <c r="AS65" s="247"/>
    </row>
    <row r="66" spans="22:45" s="9" customFormat="1" x14ac:dyDescent="0.2">
      <c r="V66" s="226"/>
      <c r="W66" s="226"/>
      <c r="X66" s="226"/>
      <c r="AD66" s="226"/>
      <c r="AE66" s="226"/>
      <c r="AF66" s="226"/>
      <c r="AG66" s="226"/>
      <c r="AH66" s="226"/>
      <c r="AI66" s="226"/>
      <c r="AJ66" s="226"/>
      <c r="AK66" s="226"/>
      <c r="AP66" s="247"/>
      <c r="AQ66" s="247"/>
      <c r="AR66" s="247"/>
      <c r="AS66" s="247"/>
    </row>
    <row r="67" spans="22:45" s="9" customFormat="1" x14ac:dyDescent="0.2">
      <c r="V67" s="226"/>
      <c r="W67" s="226"/>
      <c r="X67" s="226"/>
      <c r="AD67" s="226"/>
      <c r="AE67" s="226"/>
      <c r="AF67" s="226"/>
      <c r="AG67" s="226"/>
      <c r="AH67" s="226"/>
      <c r="AI67" s="226"/>
      <c r="AJ67" s="226"/>
      <c r="AK67" s="226"/>
      <c r="AP67" s="247"/>
      <c r="AQ67" s="247"/>
      <c r="AR67" s="247"/>
      <c r="AS67" s="247"/>
    </row>
    <row r="68" spans="22:45" s="9" customFormat="1" x14ac:dyDescent="0.2">
      <c r="V68" s="226"/>
      <c r="W68" s="226"/>
      <c r="X68" s="226"/>
      <c r="AD68" s="226"/>
      <c r="AE68" s="226"/>
      <c r="AF68" s="226"/>
      <c r="AG68" s="226"/>
      <c r="AH68" s="226"/>
      <c r="AI68" s="226"/>
      <c r="AJ68" s="226"/>
      <c r="AK68" s="226"/>
      <c r="AP68" s="247"/>
      <c r="AQ68" s="247"/>
      <c r="AR68" s="247"/>
      <c r="AS68" s="247"/>
    </row>
    <row r="69" spans="22:45" s="9" customFormat="1" x14ac:dyDescent="0.2">
      <c r="V69" s="226"/>
      <c r="W69" s="226"/>
      <c r="X69" s="226"/>
      <c r="AD69" s="226"/>
      <c r="AE69" s="226"/>
      <c r="AF69" s="226"/>
      <c r="AG69" s="226"/>
      <c r="AH69" s="226"/>
      <c r="AI69" s="226"/>
      <c r="AJ69" s="226"/>
      <c r="AK69" s="226"/>
      <c r="AP69" s="247"/>
      <c r="AQ69" s="247"/>
      <c r="AR69" s="247"/>
      <c r="AS69" s="247"/>
    </row>
    <row r="70" spans="22:45" s="9" customFormat="1" x14ac:dyDescent="0.2">
      <c r="V70" s="226"/>
      <c r="W70" s="226"/>
      <c r="X70" s="226"/>
      <c r="AD70" s="226"/>
      <c r="AE70" s="226"/>
      <c r="AF70" s="226"/>
      <c r="AG70" s="226"/>
      <c r="AH70" s="226"/>
      <c r="AI70" s="226"/>
      <c r="AJ70" s="226"/>
      <c r="AK70" s="226"/>
      <c r="AP70" s="247"/>
      <c r="AQ70" s="247"/>
      <c r="AR70" s="247"/>
      <c r="AS70" s="247"/>
    </row>
    <row r="71" spans="22:45" s="9" customFormat="1" x14ac:dyDescent="0.2">
      <c r="V71" s="226"/>
      <c r="W71" s="226"/>
      <c r="X71" s="226"/>
      <c r="AD71" s="226"/>
      <c r="AE71" s="226"/>
      <c r="AF71" s="226"/>
      <c r="AG71" s="226"/>
      <c r="AH71" s="226"/>
      <c r="AI71" s="226"/>
      <c r="AJ71" s="226"/>
      <c r="AK71" s="226"/>
      <c r="AP71" s="247"/>
      <c r="AQ71" s="247"/>
      <c r="AR71" s="247"/>
      <c r="AS71" s="247"/>
    </row>
    <row r="72" spans="22:45" s="9" customFormat="1" x14ac:dyDescent="0.2">
      <c r="V72" s="226"/>
      <c r="W72" s="226"/>
      <c r="X72" s="226"/>
      <c r="AD72" s="226"/>
      <c r="AE72" s="226"/>
      <c r="AF72" s="226"/>
      <c r="AG72" s="226"/>
      <c r="AH72" s="226"/>
      <c r="AI72" s="226"/>
      <c r="AJ72" s="226"/>
      <c r="AK72" s="226"/>
      <c r="AP72" s="247"/>
      <c r="AQ72" s="247"/>
      <c r="AR72" s="247"/>
      <c r="AS72" s="247"/>
    </row>
    <row r="73" spans="22:45" s="9" customFormat="1" x14ac:dyDescent="0.2">
      <c r="V73" s="226"/>
      <c r="W73" s="226"/>
      <c r="X73" s="226"/>
      <c r="AD73" s="226"/>
      <c r="AE73" s="226"/>
      <c r="AF73" s="226"/>
      <c r="AG73" s="226"/>
      <c r="AH73" s="226"/>
      <c r="AI73" s="226"/>
      <c r="AJ73" s="226"/>
      <c r="AK73" s="226"/>
      <c r="AP73" s="247"/>
      <c r="AQ73" s="247"/>
      <c r="AR73" s="247"/>
      <c r="AS73" s="247"/>
    </row>
    <row r="74" spans="22:45" s="9" customFormat="1" x14ac:dyDescent="0.2">
      <c r="V74" s="226"/>
      <c r="W74" s="226"/>
      <c r="X74" s="226"/>
      <c r="AD74" s="226"/>
      <c r="AE74" s="226"/>
      <c r="AF74" s="226"/>
      <c r="AG74" s="226"/>
      <c r="AH74" s="226"/>
      <c r="AI74" s="226"/>
      <c r="AJ74" s="226"/>
      <c r="AK74" s="226"/>
      <c r="AP74" s="247"/>
      <c r="AQ74" s="247"/>
      <c r="AR74" s="247"/>
      <c r="AS74" s="247"/>
    </row>
    <row r="75" spans="22:45" s="9" customFormat="1" x14ac:dyDescent="0.2">
      <c r="V75" s="226"/>
      <c r="W75" s="226"/>
      <c r="X75" s="226"/>
      <c r="AD75" s="226"/>
      <c r="AE75" s="226"/>
      <c r="AF75" s="226"/>
      <c r="AG75" s="226"/>
      <c r="AH75" s="226"/>
      <c r="AI75" s="226"/>
      <c r="AJ75" s="226"/>
      <c r="AK75" s="226"/>
      <c r="AP75" s="247"/>
      <c r="AQ75" s="247"/>
      <c r="AR75" s="247"/>
      <c r="AS75" s="247"/>
    </row>
    <row r="76" spans="22:45" s="9" customFormat="1" x14ac:dyDescent="0.2">
      <c r="V76" s="226"/>
      <c r="W76" s="226"/>
      <c r="X76" s="226"/>
      <c r="AD76" s="226"/>
      <c r="AE76" s="226"/>
      <c r="AF76" s="226"/>
      <c r="AG76" s="226"/>
      <c r="AH76" s="226"/>
      <c r="AI76" s="226"/>
      <c r="AJ76" s="226"/>
      <c r="AK76" s="226"/>
      <c r="AP76" s="247"/>
      <c r="AQ76" s="247"/>
      <c r="AR76" s="247"/>
      <c r="AS76" s="247"/>
    </row>
    <row r="77" spans="22:45" s="9" customFormat="1" x14ac:dyDescent="0.2">
      <c r="V77" s="226"/>
      <c r="W77" s="226"/>
      <c r="X77" s="226"/>
      <c r="AD77" s="226"/>
      <c r="AE77" s="226"/>
      <c r="AF77" s="226"/>
      <c r="AG77" s="226"/>
      <c r="AH77" s="226"/>
      <c r="AI77" s="226"/>
      <c r="AJ77" s="226"/>
      <c r="AK77" s="226"/>
      <c r="AP77" s="247"/>
      <c r="AQ77" s="247"/>
      <c r="AR77" s="247"/>
      <c r="AS77" s="247"/>
    </row>
    <row r="78" spans="22:45" s="9" customFormat="1" x14ac:dyDescent="0.2">
      <c r="V78" s="226"/>
      <c r="W78" s="226"/>
      <c r="X78" s="226"/>
      <c r="AD78" s="226"/>
      <c r="AE78" s="226"/>
      <c r="AF78" s="226"/>
      <c r="AG78" s="226"/>
      <c r="AH78" s="226"/>
      <c r="AI78" s="226"/>
      <c r="AJ78" s="226"/>
      <c r="AK78" s="226"/>
      <c r="AP78" s="247"/>
      <c r="AQ78" s="247"/>
      <c r="AR78" s="247"/>
      <c r="AS78" s="247"/>
    </row>
    <row r="79" spans="22:45" s="9" customFormat="1" x14ac:dyDescent="0.2">
      <c r="V79" s="226"/>
      <c r="W79" s="226"/>
      <c r="X79" s="226"/>
      <c r="AD79" s="226"/>
      <c r="AE79" s="226"/>
      <c r="AF79" s="226"/>
      <c r="AG79" s="226"/>
      <c r="AH79" s="226"/>
      <c r="AI79" s="226"/>
      <c r="AJ79" s="226"/>
      <c r="AK79" s="226"/>
      <c r="AP79" s="247"/>
      <c r="AQ79" s="247"/>
      <c r="AR79" s="247"/>
      <c r="AS79" s="247"/>
    </row>
    <row r="80" spans="22:45" s="9" customFormat="1" x14ac:dyDescent="0.2">
      <c r="V80" s="226"/>
      <c r="W80" s="226"/>
      <c r="X80" s="226"/>
      <c r="AD80" s="226"/>
      <c r="AE80" s="226"/>
      <c r="AF80" s="226"/>
      <c r="AG80" s="226"/>
      <c r="AH80" s="226"/>
      <c r="AI80" s="226"/>
      <c r="AJ80" s="226"/>
      <c r="AK80" s="226"/>
      <c r="AP80" s="247"/>
      <c r="AQ80" s="247"/>
      <c r="AR80" s="247"/>
      <c r="AS80" s="247"/>
    </row>
    <row r="81" spans="22:45" s="9" customFormat="1" x14ac:dyDescent="0.2">
      <c r="V81" s="226"/>
      <c r="W81" s="226"/>
      <c r="X81" s="226"/>
      <c r="AD81" s="226"/>
      <c r="AE81" s="226"/>
      <c r="AF81" s="226"/>
      <c r="AG81" s="226"/>
      <c r="AH81" s="226"/>
      <c r="AI81" s="226"/>
      <c r="AJ81" s="226"/>
      <c r="AK81" s="226"/>
      <c r="AP81" s="247"/>
      <c r="AQ81" s="247"/>
      <c r="AR81" s="247"/>
      <c r="AS81" s="247"/>
    </row>
    <row r="82" spans="22:45" s="9" customFormat="1" x14ac:dyDescent="0.2">
      <c r="V82" s="226"/>
      <c r="W82" s="226"/>
      <c r="X82" s="226"/>
      <c r="AD82" s="226"/>
      <c r="AE82" s="226"/>
      <c r="AF82" s="226"/>
      <c r="AG82" s="226"/>
      <c r="AH82" s="226"/>
      <c r="AI82" s="226"/>
      <c r="AJ82" s="226"/>
      <c r="AK82" s="226"/>
      <c r="AP82" s="247"/>
      <c r="AQ82" s="247"/>
      <c r="AR82" s="247"/>
      <c r="AS82" s="247"/>
    </row>
    <row r="83" spans="22:45" s="9" customFormat="1" x14ac:dyDescent="0.2">
      <c r="V83" s="226"/>
      <c r="W83" s="226"/>
      <c r="X83" s="226"/>
      <c r="AD83" s="226"/>
      <c r="AE83" s="226"/>
      <c r="AF83" s="226"/>
      <c r="AG83" s="226"/>
      <c r="AH83" s="226"/>
      <c r="AI83" s="226"/>
      <c r="AJ83" s="226"/>
      <c r="AK83" s="226"/>
      <c r="AP83" s="247"/>
      <c r="AQ83" s="247"/>
      <c r="AR83" s="247"/>
      <c r="AS83" s="247"/>
    </row>
    <row r="84" spans="22:45" s="9" customFormat="1" x14ac:dyDescent="0.2">
      <c r="V84" s="226"/>
      <c r="W84" s="226"/>
      <c r="X84" s="226"/>
      <c r="AD84" s="226"/>
      <c r="AE84" s="226"/>
      <c r="AF84" s="226"/>
      <c r="AG84" s="226"/>
      <c r="AH84" s="226"/>
      <c r="AI84" s="226"/>
      <c r="AJ84" s="226"/>
      <c r="AK84" s="226"/>
      <c r="AP84" s="247"/>
      <c r="AQ84" s="247"/>
      <c r="AR84" s="247"/>
      <c r="AS84" s="247"/>
    </row>
    <row r="85" spans="22:45" s="9" customFormat="1" x14ac:dyDescent="0.2">
      <c r="V85" s="226"/>
      <c r="W85" s="226"/>
      <c r="X85" s="226"/>
      <c r="AD85" s="226"/>
      <c r="AE85" s="226"/>
      <c r="AF85" s="226"/>
      <c r="AG85" s="226"/>
      <c r="AH85" s="226"/>
      <c r="AI85" s="226"/>
      <c r="AJ85" s="226"/>
      <c r="AK85" s="226"/>
      <c r="AP85" s="247"/>
      <c r="AQ85" s="247"/>
      <c r="AR85" s="247"/>
      <c r="AS85" s="247"/>
    </row>
    <row r="86" spans="22:45" s="9" customFormat="1" x14ac:dyDescent="0.2">
      <c r="V86" s="226"/>
      <c r="W86" s="226"/>
      <c r="X86" s="226"/>
      <c r="AD86" s="226"/>
      <c r="AE86" s="226"/>
      <c r="AF86" s="226"/>
      <c r="AG86" s="226"/>
      <c r="AH86" s="226"/>
      <c r="AI86" s="226"/>
      <c r="AJ86" s="226"/>
      <c r="AK86" s="226"/>
      <c r="AP86" s="247"/>
      <c r="AQ86" s="247"/>
      <c r="AR86" s="247"/>
      <c r="AS86" s="247"/>
    </row>
    <row r="87" spans="22:45" s="9" customFormat="1" x14ac:dyDescent="0.2">
      <c r="V87" s="226"/>
      <c r="W87" s="226"/>
      <c r="X87" s="226"/>
      <c r="AD87" s="226"/>
      <c r="AE87" s="226"/>
      <c r="AF87" s="226"/>
      <c r="AG87" s="226"/>
      <c r="AH87" s="226"/>
      <c r="AI87" s="226"/>
      <c r="AJ87" s="226"/>
      <c r="AK87" s="226"/>
      <c r="AP87" s="247"/>
      <c r="AQ87" s="247"/>
      <c r="AR87" s="247"/>
      <c r="AS87" s="247"/>
    </row>
    <row r="88" spans="22:45" s="9" customFormat="1" x14ac:dyDescent="0.2">
      <c r="V88" s="226"/>
      <c r="W88" s="226"/>
      <c r="X88" s="226"/>
      <c r="AD88" s="226"/>
      <c r="AE88" s="226"/>
      <c r="AF88" s="226"/>
      <c r="AG88" s="226"/>
      <c r="AH88" s="226"/>
      <c r="AI88" s="226"/>
      <c r="AJ88" s="226"/>
      <c r="AK88" s="226"/>
      <c r="AP88" s="247"/>
      <c r="AQ88" s="247"/>
      <c r="AR88" s="247"/>
      <c r="AS88" s="247"/>
    </row>
    <row r="89" spans="22:45" s="9" customFormat="1" x14ac:dyDescent="0.2">
      <c r="V89" s="226"/>
      <c r="W89" s="226"/>
      <c r="X89" s="226"/>
      <c r="AD89" s="226"/>
      <c r="AE89" s="226"/>
      <c r="AF89" s="226"/>
      <c r="AG89" s="226"/>
      <c r="AH89" s="226"/>
      <c r="AI89" s="226"/>
      <c r="AJ89" s="226"/>
      <c r="AK89" s="226"/>
      <c r="AP89" s="247"/>
      <c r="AQ89" s="247"/>
      <c r="AR89" s="247"/>
      <c r="AS89" s="247"/>
    </row>
    <row r="90" spans="22:45" s="9" customFormat="1" x14ac:dyDescent="0.2">
      <c r="V90" s="226"/>
      <c r="W90" s="226"/>
      <c r="X90" s="226"/>
      <c r="AD90" s="226"/>
      <c r="AE90" s="226"/>
      <c r="AF90" s="226"/>
      <c r="AG90" s="226"/>
      <c r="AH90" s="226"/>
      <c r="AI90" s="226"/>
      <c r="AJ90" s="226"/>
      <c r="AK90" s="226"/>
      <c r="AP90" s="247"/>
      <c r="AQ90" s="247"/>
      <c r="AR90" s="247"/>
      <c r="AS90" s="247"/>
    </row>
    <row r="91" spans="22:45" s="9" customFormat="1" x14ac:dyDescent="0.2">
      <c r="V91" s="226"/>
      <c r="W91" s="226"/>
      <c r="X91" s="226"/>
      <c r="AD91" s="226"/>
      <c r="AE91" s="226"/>
      <c r="AF91" s="226"/>
      <c r="AG91" s="226"/>
      <c r="AH91" s="226"/>
      <c r="AI91" s="226"/>
      <c r="AJ91" s="226"/>
      <c r="AK91" s="226"/>
      <c r="AP91" s="247"/>
      <c r="AQ91" s="247"/>
      <c r="AR91" s="247"/>
      <c r="AS91" s="247"/>
    </row>
    <row r="92" spans="22:45" s="9" customFormat="1" x14ac:dyDescent="0.2">
      <c r="V92" s="226"/>
      <c r="W92" s="226"/>
      <c r="X92" s="226"/>
      <c r="AD92" s="226"/>
      <c r="AE92" s="226"/>
      <c r="AF92" s="226"/>
      <c r="AG92" s="226"/>
      <c r="AH92" s="226"/>
      <c r="AI92" s="226"/>
      <c r="AJ92" s="226"/>
      <c r="AK92" s="226"/>
      <c r="AP92" s="247"/>
      <c r="AQ92" s="247"/>
      <c r="AR92" s="247"/>
      <c r="AS92" s="247"/>
    </row>
    <row r="93" spans="22:45" s="9" customFormat="1" x14ac:dyDescent="0.2">
      <c r="V93" s="226"/>
      <c r="W93" s="226"/>
      <c r="X93" s="226"/>
      <c r="AD93" s="226"/>
      <c r="AE93" s="226"/>
      <c r="AF93" s="226"/>
      <c r="AG93" s="226"/>
      <c r="AH93" s="226"/>
      <c r="AI93" s="226"/>
      <c r="AJ93" s="226"/>
      <c r="AK93" s="226"/>
      <c r="AP93" s="247"/>
      <c r="AQ93" s="247"/>
      <c r="AR93" s="247"/>
      <c r="AS93" s="247"/>
    </row>
    <row r="94" spans="22:45" s="9" customFormat="1" x14ac:dyDescent="0.2">
      <c r="V94" s="226"/>
      <c r="W94" s="226"/>
      <c r="X94" s="226"/>
      <c r="AD94" s="226"/>
      <c r="AE94" s="226"/>
      <c r="AF94" s="226"/>
      <c r="AG94" s="226"/>
      <c r="AH94" s="226"/>
      <c r="AI94" s="226"/>
      <c r="AJ94" s="226"/>
      <c r="AK94" s="226"/>
      <c r="AP94" s="247"/>
      <c r="AQ94" s="247"/>
      <c r="AR94" s="247"/>
      <c r="AS94" s="247"/>
    </row>
    <row r="95" spans="22:45" s="9" customFormat="1" x14ac:dyDescent="0.2">
      <c r="V95" s="226"/>
      <c r="W95" s="226"/>
      <c r="X95" s="226"/>
      <c r="AD95" s="226"/>
      <c r="AE95" s="226"/>
      <c r="AF95" s="226"/>
      <c r="AG95" s="226"/>
      <c r="AH95" s="226"/>
      <c r="AI95" s="226"/>
      <c r="AJ95" s="226"/>
      <c r="AK95" s="226"/>
      <c r="AP95" s="247"/>
      <c r="AQ95" s="247"/>
      <c r="AR95" s="247"/>
      <c r="AS95" s="247"/>
    </row>
    <row r="96" spans="22:45" s="9" customFormat="1" x14ac:dyDescent="0.2">
      <c r="V96" s="226"/>
      <c r="W96" s="226"/>
      <c r="X96" s="226"/>
      <c r="AD96" s="226"/>
      <c r="AE96" s="226"/>
      <c r="AF96" s="226"/>
      <c r="AG96" s="226"/>
      <c r="AH96" s="226"/>
      <c r="AI96" s="226"/>
      <c r="AJ96" s="226"/>
      <c r="AK96" s="226"/>
      <c r="AP96" s="247"/>
      <c r="AQ96" s="247"/>
      <c r="AR96" s="247"/>
      <c r="AS96" s="247"/>
    </row>
    <row r="97" spans="22:45" s="9" customFormat="1" x14ac:dyDescent="0.2">
      <c r="V97" s="226"/>
      <c r="W97" s="226"/>
      <c r="X97" s="226"/>
      <c r="AD97" s="226"/>
      <c r="AE97" s="226"/>
      <c r="AF97" s="226"/>
      <c r="AG97" s="226"/>
      <c r="AH97" s="226"/>
      <c r="AI97" s="226"/>
      <c r="AJ97" s="226"/>
      <c r="AK97" s="226"/>
      <c r="AP97" s="247"/>
      <c r="AQ97" s="247"/>
      <c r="AR97" s="247"/>
      <c r="AS97" s="247"/>
    </row>
    <row r="98" spans="22:45" s="9" customFormat="1" x14ac:dyDescent="0.2">
      <c r="V98" s="226"/>
      <c r="W98" s="226"/>
      <c r="X98" s="226"/>
      <c r="AD98" s="226"/>
      <c r="AE98" s="226"/>
      <c r="AF98" s="226"/>
      <c r="AG98" s="226"/>
      <c r="AH98" s="226"/>
      <c r="AI98" s="226"/>
      <c r="AJ98" s="226"/>
      <c r="AK98" s="226"/>
      <c r="AP98" s="247"/>
      <c r="AQ98" s="247"/>
      <c r="AR98" s="247"/>
      <c r="AS98" s="247"/>
    </row>
    <row r="99" spans="22:45" s="9" customFormat="1" x14ac:dyDescent="0.2">
      <c r="V99" s="226"/>
      <c r="W99" s="226"/>
      <c r="X99" s="226"/>
      <c r="AD99" s="226"/>
      <c r="AE99" s="226"/>
      <c r="AF99" s="226"/>
      <c r="AG99" s="226"/>
      <c r="AH99" s="226"/>
      <c r="AI99" s="226"/>
      <c r="AJ99" s="226"/>
      <c r="AK99" s="226"/>
      <c r="AP99" s="247"/>
      <c r="AQ99" s="247"/>
      <c r="AR99" s="247"/>
      <c r="AS99" s="247"/>
    </row>
    <row r="100" spans="22:45" s="9" customFormat="1" x14ac:dyDescent="0.2">
      <c r="V100" s="226"/>
      <c r="W100" s="226"/>
      <c r="X100" s="226"/>
      <c r="AD100" s="226"/>
      <c r="AE100" s="226"/>
      <c r="AF100" s="226"/>
      <c r="AG100" s="226"/>
      <c r="AH100" s="226"/>
      <c r="AI100" s="226"/>
      <c r="AJ100" s="226"/>
      <c r="AK100" s="226"/>
      <c r="AP100" s="247"/>
      <c r="AQ100" s="247"/>
      <c r="AR100" s="247"/>
      <c r="AS100" s="247"/>
    </row>
    <row r="101" spans="22:45" s="9" customFormat="1" x14ac:dyDescent="0.2">
      <c r="V101" s="226"/>
      <c r="W101" s="226"/>
      <c r="X101" s="226"/>
      <c r="AD101" s="226"/>
      <c r="AE101" s="226"/>
      <c r="AF101" s="226"/>
      <c r="AG101" s="226"/>
      <c r="AH101" s="226"/>
      <c r="AI101" s="226"/>
      <c r="AJ101" s="226"/>
      <c r="AK101" s="226"/>
      <c r="AP101" s="247"/>
      <c r="AQ101" s="247"/>
      <c r="AR101" s="247"/>
      <c r="AS101" s="247"/>
    </row>
    <row r="102" spans="22:45" s="9" customFormat="1" x14ac:dyDescent="0.2">
      <c r="V102" s="226"/>
      <c r="W102" s="226"/>
      <c r="X102" s="226"/>
      <c r="AD102" s="226"/>
      <c r="AE102" s="226"/>
      <c r="AF102" s="226"/>
      <c r="AG102" s="226"/>
      <c r="AH102" s="226"/>
      <c r="AI102" s="226"/>
      <c r="AJ102" s="226"/>
      <c r="AK102" s="226"/>
      <c r="AP102" s="247"/>
      <c r="AQ102" s="247"/>
      <c r="AR102" s="247"/>
      <c r="AS102" s="247"/>
    </row>
    <row r="103" spans="22:45" s="9" customFormat="1" x14ac:dyDescent="0.2">
      <c r="V103" s="226"/>
      <c r="W103" s="226"/>
      <c r="X103" s="226"/>
      <c r="AD103" s="226"/>
      <c r="AE103" s="226"/>
      <c r="AF103" s="226"/>
      <c r="AG103" s="226"/>
      <c r="AH103" s="226"/>
      <c r="AI103" s="226"/>
      <c r="AJ103" s="226"/>
      <c r="AK103" s="226"/>
      <c r="AP103" s="247"/>
      <c r="AQ103" s="247"/>
      <c r="AR103" s="247"/>
      <c r="AS103" s="247"/>
    </row>
    <row r="104" spans="22:45" s="9" customFormat="1" x14ac:dyDescent="0.2">
      <c r="V104" s="226"/>
      <c r="W104" s="226"/>
      <c r="X104" s="226"/>
      <c r="AD104" s="226"/>
      <c r="AE104" s="226"/>
      <c r="AF104" s="226"/>
      <c r="AG104" s="226"/>
      <c r="AH104" s="226"/>
      <c r="AI104" s="226"/>
      <c r="AJ104" s="226"/>
      <c r="AK104" s="226"/>
      <c r="AP104" s="247"/>
      <c r="AQ104" s="247"/>
      <c r="AR104" s="247"/>
      <c r="AS104" s="247"/>
    </row>
    <row r="105" spans="22:45" s="9" customFormat="1" x14ac:dyDescent="0.2">
      <c r="V105" s="226"/>
      <c r="W105" s="226"/>
      <c r="X105" s="226"/>
      <c r="AD105" s="226"/>
      <c r="AE105" s="226"/>
      <c r="AF105" s="226"/>
      <c r="AG105" s="226"/>
      <c r="AH105" s="226"/>
      <c r="AI105" s="226"/>
      <c r="AJ105" s="226"/>
      <c r="AK105" s="226"/>
      <c r="AP105" s="247"/>
      <c r="AQ105" s="247"/>
      <c r="AR105" s="247"/>
      <c r="AS105" s="247"/>
    </row>
    <row r="106" spans="22:45" s="9" customFormat="1" x14ac:dyDescent="0.2">
      <c r="V106" s="226"/>
      <c r="W106" s="226"/>
      <c r="X106" s="226"/>
      <c r="AD106" s="226"/>
      <c r="AE106" s="226"/>
      <c r="AF106" s="226"/>
      <c r="AG106" s="226"/>
      <c r="AH106" s="226"/>
      <c r="AI106" s="226"/>
      <c r="AJ106" s="226"/>
      <c r="AK106" s="226"/>
      <c r="AP106" s="247"/>
      <c r="AQ106" s="247"/>
      <c r="AR106" s="247"/>
      <c r="AS106" s="247"/>
    </row>
    <row r="107" spans="22:45" s="9" customFormat="1" x14ac:dyDescent="0.2">
      <c r="V107" s="226"/>
      <c r="W107" s="226"/>
      <c r="X107" s="226"/>
      <c r="AD107" s="226"/>
      <c r="AE107" s="226"/>
      <c r="AF107" s="226"/>
      <c r="AG107" s="226"/>
      <c r="AH107" s="226"/>
      <c r="AI107" s="226"/>
      <c r="AJ107" s="226"/>
      <c r="AK107" s="226"/>
      <c r="AP107" s="247"/>
      <c r="AQ107" s="247"/>
      <c r="AR107" s="247"/>
      <c r="AS107" s="247"/>
    </row>
    <row r="108" spans="22:45" s="9" customFormat="1" x14ac:dyDescent="0.2">
      <c r="V108" s="226"/>
      <c r="W108" s="226"/>
      <c r="X108" s="226"/>
      <c r="AD108" s="226"/>
      <c r="AE108" s="226"/>
      <c r="AF108" s="226"/>
      <c r="AG108" s="226"/>
      <c r="AH108" s="226"/>
      <c r="AI108" s="226"/>
      <c r="AJ108" s="226"/>
      <c r="AK108" s="226"/>
      <c r="AP108" s="247"/>
      <c r="AQ108" s="247"/>
      <c r="AR108" s="247"/>
      <c r="AS108" s="247"/>
    </row>
    <row r="109" spans="22:45" s="9" customFormat="1" x14ac:dyDescent="0.2">
      <c r="V109" s="226"/>
      <c r="W109" s="226"/>
      <c r="X109" s="226"/>
      <c r="AD109" s="226"/>
      <c r="AE109" s="226"/>
      <c r="AF109" s="226"/>
      <c r="AG109" s="226"/>
      <c r="AH109" s="226"/>
      <c r="AI109" s="226"/>
      <c r="AJ109" s="226"/>
      <c r="AK109" s="226"/>
      <c r="AP109" s="247"/>
      <c r="AQ109" s="247"/>
      <c r="AR109" s="247"/>
      <c r="AS109" s="247"/>
    </row>
    <row r="110" spans="22:45" s="9" customFormat="1" x14ac:dyDescent="0.2">
      <c r="V110" s="226"/>
      <c r="W110" s="226"/>
      <c r="X110" s="226"/>
      <c r="AD110" s="226"/>
      <c r="AE110" s="226"/>
      <c r="AF110" s="226"/>
      <c r="AG110" s="226"/>
      <c r="AH110" s="226"/>
      <c r="AI110" s="226"/>
      <c r="AJ110" s="226"/>
      <c r="AK110" s="226"/>
      <c r="AP110" s="247"/>
      <c r="AQ110" s="247"/>
      <c r="AR110" s="247"/>
      <c r="AS110" s="247"/>
    </row>
    <row r="111" spans="22:45" s="9" customFormat="1" x14ac:dyDescent="0.2">
      <c r="V111" s="226"/>
      <c r="W111" s="226"/>
      <c r="X111" s="226"/>
      <c r="AD111" s="226"/>
      <c r="AE111" s="226"/>
      <c r="AF111" s="226"/>
      <c r="AG111" s="226"/>
      <c r="AH111" s="226"/>
      <c r="AI111" s="226"/>
      <c r="AJ111" s="226"/>
      <c r="AK111" s="226"/>
      <c r="AP111" s="247"/>
      <c r="AQ111" s="247"/>
      <c r="AR111" s="247"/>
      <c r="AS111" s="247"/>
    </row>
    <row r="112" spans="22:45" s="9" customFormat="1" x14ac:dyDescent="0.2">
      <c r="V112" s="226"/>
      <c r="W112" s="226"/>
      <c r="X112" s="226"/>
      <c r="AD112" s="226"/>
      <c r="AE112" s="226"/>
      <c r="AF112" s="226"/>
      <c r="AG112" s="226"/>
      <c r="AH112" s="226"/>
      <c r="AI112" s="226"/>
      <c r="AJ112" s="226"/>
      <c r="AK112" s="226"/>
      <c r="AP112" s="247"/>
      <c r="AQ112" s="247"/>
      <c r="AR112" s="247"/>
      <c r="AS112" s="247"/>
    </row>
    <row r="113" spans="22:45" s="9" customFormat="1" x14ac:dyDescent="0.2">
      <c r="V113" s="226"/>
      <c r="W113" s="226"/>
      <c r="X113" s="226"/>
      <c r="AD113" s="226"/>
      <c r="AE113" s="226"/>
      <c r="AF113" s="226"/>
      <c r="AG113" s="226"/>
      <c r="AH113" s="226"/>
      <c r="AI113" s="226"/>
      <c r="AJ113" s="226"/>
      <c r="AK113" s="226"/>
      <c r="AP113" s="247"/>
      <c r="AQ113" s="247"/>
      <c r="AR113" s="247"/>
      <c r="AS113" s="247"/>
    </row>
    <row r="114" spans="22:45" s="9" customFormat="1" x14ac:dyDescent="0.2">
      <c r="V114" s="226"/>
      <c r="W114" s="226"/>
      <c r="X114" s="226"/>
      <c r="AD114" s="226"/>
      <c r="AE114" s="226"/>
      <c r="AF114" s="226"/>
      <c r="AG114" s="226"/>
      <c r="AH114" s="226"/>
      <c r="AI114" s="226"/>
      <c r="AJ114" s="226"/>
      <c r="AK114" s="226"/>
      <c r="AP114" s="247"/>
      <c r="AQ114" s="247"/>
      <c r="AR114" s="247"/>
      <c r="AS114" s="247"/>
    </row>
    <row r="115" spans="22:45" s="9" customFormat="1" x14ac:dyDescent="0.2">
      <c r="V115" s="226"/>
      <c r="W115" s="226"/>
      <c r="X115" s="226"/>
      <c r="AD115" s="226"/>
      <c r="AE115" s="226"/>
      <c r="AF115" s="226"/>
      <c r="AG115" s="226"/>
      <c r="AH115" s="226"/>
      <c r="AI115" s="226"/>
      <c r="AJ115" s="226"/>
      <c r="AK115" s="226"/>
      <c r="AP115" s="247"/>
      <c r="AQ115" s="247"/>
      <c r="AR115" s="247"/>
      <c r="AS115" s="247"/>
    </row>
    <row r="116" spans="22:45" s="9" customFormat="1" x14ac:dyDescent="0.2">
      <c r="V116" s="226"/>
      <c r="W116" s="226"/>
      <c r="X116" s="226"/>
      <c r="AD116" s="226"/>
      <c r="AE116" s="226"/>
      <c r="AF116" s="226"/>
      <c r="AG116" s="226"/>
      <c r="AH116" s="226"/>
      <c r="AI116" s="226"/>
      <c r="AJ116" s="226"/>
      <c r="AK116" s="226"/>
      <c r="AP116" s="247"/>
      <c r="AQ116" s="247"/>
      <c r="AR116" s="247"/>
      <c r="AS116" s="247"/>
    </row>
    <row r="117" spans="22:45" s="9" customFormat="1" x14ac:dyDescent="0.2">
      <c r="V117" s="226"/>
      <c r="W117" s="226"/>
      <c r="X117" s="226"/>
      <c r="AD117" s="226"/>
      <c r="AE117" s="226"/>
      <c r="AF117" s="226"/>
      <c r="AG117" s="226"/>
      <c r="AH117" s="226"/>
      <c r="AI117" s="226"/>
      <c r="AJ117" s="226"/>
      <c r="AK117" s="226"/>
      <c r="AP117" s="247"/>
      <c r="AQ117" s="247"/>
      <c r="AR117" s="247"/>
      <c r="AS117" s="247"/>
    </row>
    <row r="118" spans="22:45" s="9" customFormat="1" x14ac:dyDescent="0.2">
      <c r="V118" s="226"/>
      <c r="W118" s="226"/>
      <c r="X118" s="226"/>
      <c r="AD118" s="226"/>
      <c r="AE118" s="226"/>
      <c r="AF118" s="226"/>
      <c r="AG118" s="226"/>
      <c r="AH118" s="226"/>
      <c r="AI118" s="226"/>
      <c r="AJ118" s="226"/>
      <c r="AK118" s="226"/>
      <c r="AP118" s="247"/>
      <c r="AQ118" s="247"/>
      <c r="AR118" s="247"/>
      <c r="AS118" s="247"/>
    </row>
    <row r="119" spans="22:45" s="9" customFormat="1" x14ac:dyDescent="0.2">
      <c r="V119" s="226"/>
      <c r="W119" s="226"/>
      <c r="X119" s="226"/>
      <c r="AD119" s="226"/>
      <c r="AE119" s="226"/>
      <c r="AF119" s="226"/>
      <c r="AG119" s="226"/>
      <c r="AH119" s="226"/>
      <c r="AI119" s="226"/>
      <c r="AJ119" s="226"/>
      <c r="AK119" s="226"/>
      <c r="AP119" s="247"/>
      <c r="AQ119" s="247"/>
      <c r="AR119" s="247"/>
      <c r="AS119" s="247"/>
    </row>
    <row r="120" spans="22:45" s="9" customFormat="1" x14ac:dyDescent="0.2">
      <c r="V120" s="226"/>
      <c r="W120" s="226"/>
      <c r="X120" s="226"/>
      <c r="AD120" s="226"/>
      <c r="AE120" s="226"/>
      <c r="AF120" s="226"/>
      <c r="AG120" s="226"/>
      <c r="AH120" s="226"/>
      <c r="AI120" s="226"/>
      <c r="AJ120" s="226"/>
      <c r="AK120" s="226"/>
      <c r="AP120" s="247"/>
      <c r="AQ120" s="247"/>
      <c r="AR120" s="247"/>
      <c r="AS120" s="247"/>
    </row>
    <row r="121" spans="22:45" s="9" customFormat="1" x14ac:dyDescent="0.2">
      <c r="V121" s="226"/>
      <c r="W121" s="226"/>
      <c r="X121" s="226"/>
      <c r="AD121" s="226"/>
      <c r="AE121" s="226"/>
      <c r="AF121" s="226"/>
      <c r="AG121" s="226"/>
      <c r="AH121" s="226"/>
      <c r="AI121" s="226"/>
      <c r="AJ121" s="226"/>
      <c r="AK121" s="226"/>
      <c r="AP121" s="247"/>
      <c r="AQ121" s="247"/>
      <c r="AR121" s="247"/>
      <c r="AS121" s="247"/>
    </row>
    <row r="122" spans="22:45" s="9" customFormat="1" x14ac:dyDescent="0.2">
      <c r="V122" s="226"/>
      <c r="W122" s="226"/>
      <c r="X122" s="226"/>
      <c r="AD122" s="226"/>
      <c r="AE122" s="226"/>
      <c r="AF122" s="226"/>
      <c r="AG122" s="226"/>
      <c r="AH122" s="226"/>
      <c r="AI122" s="226"/>
      <c r="AJ122" s="226"/>
      <c r="AK122" s="226"/>
      <c r="AP122" s="247"/>
      <c r="AQ122" s="247"/>
      <c r="AR122" s="247"/>
      <c r="AS122" s="247"/>
    </row>
    <row r="123" spans="22:45" s="9" customFormat="1" x14ac:dyDescent="0.2">
      <c r="V123" s="226"/>
      <c r="W123" s="226"/>
      <c r="X123" s="226"/>
      <c r="AD123" s="226"/>
      <c r="AE123" s="226"/>
      <c r="AF123" s="226"/>
      <c r="AG123" s="226"/>
      <c r="AH123" s="226"/>
      <c r="AI123" s="226"/>
      <c r="AJ123" s="226"/>
      <c r="AK123" s="226"/>
      <c r="AP123" s="247"/>
      <c r="AQ123" s="247"/>
      <c r="AR123" s="247"/>
      <c r="AS123" s="247"/>
    </row>
    <row r="124" spans="22:45" s="9" customFormat="1" x14ac:dyDescent="0.2">
      <c r="V124" s="226"/>
      <c r="W124" s="226"/>
      <c r="X124" s="226"/>
      <c r="AD124" s="226"/>
      <c r="AE124" s="226"/>
      <c r="AF124" s="226"/>
      <c r="AG124" s="226"/>
      <c r="AH124" s="226"/>
      <c r="AI124" s="226"/>
      <c r="AJ124" s="226"/>
      <c r="AK124" s="226"/>
      <c r="AP124" s="247"/>
      <c r="AQ124" s="247"/>
      <c r="AR124" s="247"/>
      <c r="AS124" s="247"/>
    </row>
    <row r="125" spans="22:45" s="9" customFormat="1" x14ac:dyDescent="0.2">
      <c r="V125" s="226"/>
      <c r="W125" s="226"/>
      <c r="X125" s="226"/>
      <c r="AD125" s="226"/>
      <c r="AE125" s="226"/>
      <c r="AF125" s="226"/>
      <c r="AG125" s="226"/>
      <c r="AH125" s="226"/>
      <c r="AI125" s="226"/>
      <c r="AJ125" s="226"/>
      <c r="AK125" s="226"/>
      <c r="AP125" s="247"/>
      <c r="AQ125" s="247"/>
      <c r="AR125" s="247"/>
      <c r="AS125" s="247"/>
    </row>
    <row r="126" spans="22:45" s="9" customFormat="1" x14ac:dyDescent="0.2">
      <c r="V126" s="226"/>
      <c r="W126" s="226"/>
      <c r="X126" s="226"/>
      <c r="AD126" s="226"/>
      <c r="AE126" s="226"/>
      <c r="AF126" s="226"/>
      <c r="AG126" s="226"/>
      <c r="AH126" s="226"/>
      <c r="AI126" s="226"/>
      <c r="AJ126" s="226"/>
      <c r="AK126" s="226"/>
      <c r="AP126" s="247"/>
      <c r="AQ126" s="247"/>
      <c r="AR126" s="247"/>
      <c r="AS126" s="247"/>
    </row>
    <row r="127" spans="22:45" s="9" customFormat="1" x14ac:dyDescent="0.2">
      <c r="V127" s="226"/>
      <c r="W127" s="226"/>
      <c r="X127" s="226"/>
      <c r="AD127" s="226"/>
      <c r="AE127" s="226"/>
      <c r="AF127" s="226"/>
      <c r="AG127" s="226"/>
      <c r="AH127" s="226"/>
      <c r="AI127" s="226"/>
      <c r="AJ127" s="226"/>
      <c r="AK127" s="226"/>
      <c r="AP127" s="247"/>
      <c r="AQ127" s="247"/>
      <c r="AR127" s="247"/>
      <c r="AS127" s="247"/>
    </row>
    <row r="128" spans="22:45" s="9" customFormat="1" x14ac:dyDescent="0.2">
      <c r="V128" s="226"/>
      <c r="W128" s="226"/>
      <c r="X128" s="226"/>
      <c r="AD128" s="226"/>
      <c r="AE128" s="226"/>
      <c r="AF128" s="226"/>
      <c r="AG128" s="226"/>
      <c r="AH128" s="226"/>
      <c r="AI128" s="226"/>
      <c r="AJ128" s="226"/>
      <c r="AK128" s="226"/>
      <c r="AP128" s="247"/>
      <c r="AQ128" s="247"/>
      <c r="AR128" s="247"/>
      <c r="AS128" s="247"/>
    </row>
    <row r="129" spans="22:45" s="9" customFormat="1" x14ac:dyDescent="0.2">
      <c r="V129" s="226"/>
      <c r="W129" s="226"/>
      <c r="X129" s="226"/>
      <c r="AD129" s="226"/>
      <c r="AE129" s="226"/>
      <c r="AF129" s="226"/>
      <c r="AG129" s="226"/>
      <c r="AH129" s="226"/>
      <c r="AI129" s="226"/>
      <c r="AJ129" s="226"/>
      <c r="AK129" s="226"/>
      <c r="AP129" s="247"/>
      <c r="AQ129" s="247"/>
      <c r="AR129" s="247"/>
      <c r="AS129" s="247"/>
    </row>
    <row r="130" spans="22:45" s="9" customFormat="1" x14ac:dyDescent="0.2">
      <c r="V130" s="226"/>
      <c r="W130" s="226"/>
      <c r="X130" s="226"/>
      <c r="AD130" s="226"/>
      <c r="AE130" s="226"/>
      <c r="AF130" s="226"/>
      <c r="AG130" s="226"/>
      <c r="AH130" s="226"/>
      <c r="AI130" s="226"/>
      <c r="AJ130" s="226"/>
      <c r="AK130" s="226"/>
      <c r="AP130" s="247"/>
      <c r="AQ130" s="247"/>
      <c r="AR130" s="247"/>
      <c r="AS130" s="247"/>
    </row>
    <row r="131" spans="22:45" s="9" customFormat="1" x14ac:dyDescent="0.2">
      <c r="V131" s="226"/>
      <c r="W131" s="226"/>
      <c r="X131" s="226"/>
      <c r="AD131" s="226"/>
      <c r="AE131" s="226"/>
      <c r="AF131" s="226"/>
      <c r="AG131" s="226"/>
      <c r="AH131" s="226"/>
      <c r="AI131" s="226"/>
      <c r="AJ131" s="226"/>
      <c r="AK131" s="226"/>
      <c r="AP131" s="247"/>
      <c r="AQ131" s="247"/>
      <c r="AR131" s="247"/>
      <c r="AS131" s="247"/>
    </row>
    <row r="132" spans="22:45" s="9" customFormat="1" x14ac:dyDescent="0.2">
      <c r="V132" s="226"/>
      <c r="W132" s="226"/>
      <c r="X132" s="226"/>
      <c r="AD132" s="226"/>
      <c r="AE132" s="226"/>
      <c r="AF132" s="226"/>
      <c r="AG132" s="226"/>
      <c r="AH132" s="226"/>
      <c r="AI132" s="226"/>
      <c r="AJ132" s="226"/>
      <c r="AK132" s="226"/>
      <c r="AP132" s="247"/>
      <c r="AQ132" s="247"/>
      <c r="AR132" s="247"/>
      <c r="AS132" s="247"/>
    </row>
    <row r="133" spans="22:45" s="9" customFormat="1" x14ac:dyDescent="0.2">
      <c r="V133" s="226"/>
      <c r="W133" s="226"/>
      <c r="X133" s="226"/>
      <c r="AD133" s="226"/>
      <c r="AE133" s="226"/>
      <c r="AF133" s="226"/>
      <c r="AG133" s="226"/>
      <c r="AH133" s="226"/>
      <c r="AI133" s="226"/>
      <c r="AJ133" s="226"/>
      <c r="AK133" s="226"/>
      <c r="AP133" s="247"/>
      <c r="AQ133" s="247"/>
      <c r="AR133" s="247"/>
      <c r="AS133" s="247"/>
    </row>
    <row r="134" spans="22:45" s="9" customFormat="1" x14ac:dyDescent="0.2">
      <c r="V134" s="226"/>
      <c r="W134" s="226"/>
      <c r="X134" s="226"/>
      <c r="AD134" s="226"/>
      <c r="AE134" s="226"/>
      <c r="AF134" s="226"/>
      <c r="AG134" s="226"/>
      <c r="AH134" s="226"/>
      <c r="AI134" s="226"/>
      <c r="AJ134" s="226"/>
      <c r="AK134" s="226"/>
      <c r="AP134" s="247"/>
      <c r="AQ134" s="247"/>
      <c r="AR134" s="247"/>
      <c r="AS134" s="247"/>
    </row>
    <row r="135" spans="22:45" s="9" customFormat="1" x14ac:dyDescent="0.2">
      <c r="V135" s="226"/>
      <c r="W135" s="226"/>
      <c r="X135" s="226"/>
      <c r="AD135" s="226"/>
      <c r="AE135" s="226"/>
      <c r="AF135" s="226"/>
      <c r="AG135" s="226"/>
      <c r="AH135" s="226"/>
      <c r="AI135" s="226"/>
      <c r="AJ135" s="226"/>
      <c r="AK135" s="226"/>
      <c r="AP135" s="247"/>
      <c r="AQ135" s="247"/>
      <c r="AR135" s="247"/>
      <c r="AS135" s="247"/>
    </row>
    <row r="136" spans="22:45" s="9" customFormat="1" x14ac:dyDescent="0.2">
      <c r="V136" s="226"/>
      <c r="W136" s="226"/>
      <c r="X136" s="226"/>
      <c r="AD136" s="226"/>
      <c r="AE136" s="226"/>
      <c r="AF136" s="226"/>
      <c r="AG136" s="226"/>
      <c r="AH136" s="226"/>
      <c r="AI136" s="226"/>
      <c r="AJ136" s="226"/>
      <c r="AK136" s="226"/>
      <c r="AP136" s="247"/>
      <c r="AQ136" s="247"/>
      <c r="AR136" s="247"/>
      <c r="AS136" s="247"/>
    </row>
    <row r="137" spans="22:45" s="9" customFormat="1" x14ac:dyDescent="0.2">
      <c r="V137" s="226"/>
      <c r="W137" s="226"/>
      <c r="X137" s="226"/>
      <c r="AD137" s="226"/>
      <c r="AE137" s="226"/>
      <c r="AF137" s="226"/>
      <c r="AG137" s="226"/>
      <c r="AH137" s="226"/>
      <c r="AI137" s="226"/>
      <c r="AJ137" s="226"/>
      <c r="AK137" s="226"/>
      <c r="AP137" s="247"/>
      <c r="AQ137" s="247"/>
      <c r="AR137" s="247"/>
      <c r="AS137" s="247"/>
    </row>
    <row r="138" spans="22:45" s="9" customFormat="1" x14ac:dyDescent="0.2">
      <c r="V138" s="226"/>
      <c r="W138" s="226"/>
      <c r="X138" s="226"/>
      <c r="AD138" s="226"/>
      <c r="AE138" s="226"/>
      <c r="AF138" s="226"/>
      <c r="AG138" s="226"/>
      <c r="AH138" s="226"/>
      <c r="AI138" s="226"/>
      <c r="AJ138" s="226"/>
      <c r="AK138" s="226"/>
      <c r="AP138" s="247"/>
      <c r="AQ138" s="247"/>
      <c r="AR138" s="247"/>
      <c r="AS138" s="247"/>
    </row>
    <row r="139" spans="22:45" s="9" customFormat="1" x14ac:dyDescent="0.2">
      <c r="V139" s="226"/>
      <c r="W139" s="226"/>
      <c r="X139" s="226"/>
      <c r="AD139" s="226"/>
      <c r="AE139" s="226"/>
      <c r="AF139" s="226"/>
      <c r="AG139" s="226"/>
      <c r="AH139" s="226"/>
      <c r="AI139" s="226"/>
      <c r="AJ139" s="226"/>
      <c r="AK139" s="226"/>
      <c r="AP139" s="247"/>
      <c r="AQ139" s="247"/>
      <c r="AR139" s="247"/>
      <c r="AS139" s="247"/>
    </row>
    <row r="140" spans="22:45" s="9" customFormat="1" x14ac:dyDescent="0.2">
      <c r="V140" s="226"/>
      <c r="W140" s="226"/>
      <c r="X140" s="226"/>
      <c r="AD140" s="226"/>
      <c r="AE140" s="226"/>
      <c r="AF140" s="226"/>
      <c r="AG140" s="226"/>
      <c r="AH140" s="226"/>
      <c r="AI140" s="226"/>
      <c r="AJ140" s="226"/>
      <c r="AK140" s="226"/>
      <c r="AP140" s="247"/>
      <c r="AQ140" s="247"/>
      <c r="AR140" s="247"/>
      <c r="AS140" s="247"/>
    </row>
    <row r="141" spans="22:45" s="9" customFormat="1" x14ac:dyDescent="0.2">
      <c r="V141" s="226"/>
      <c r="W141" s="226"/>
      <c r="X141" s="226"/>
      <c r="AD141" s="226"/>
      <c r="AE141" s="226"/>
      <c r="AF141" s="226"/>
      <c r="AG141" s="226"/>
      <c r="AH141" s="226"/>
      <c r="AI141" s="226"/>
      <c r="AJ141" s="226"/>
      <c r="AK141" s="226"/>
      <c r="AP141" s="247"/>
      <c r="AQ141" s="247"/>
      <c r="AR141" s="247"/>
      <c r="AS141" s="247"/>
    </row>
    <row r="142" spans="22:45" s="9" customFormat="1" x14ac:dyDescent="0.2">
      <c r="V142" s="226"/>
      <c r="W142" s="226"/>
      <c r="X142" s="226"/>
      <c r="AD142" s="226"/>
      <c r="AE142" s="226"/>
      <c r="AF142" s="226"/>
      <c r="AG142" s="226"/>
      <c r="AH142" s="226"/>
      <c r="AI142" s="226"/>
      <c r="AJ142" s="226"/>
      <c r="AK142" s="226"/>
      <c r="AP142" s="247"/>
      <c r="AQ142" s="247"/>
      <c r="AR142" s="247"/>
      <c r="AS142" s="247"/>
    </row>
    <row r="143" spans="22:45" s="9" customFormat="1" x14ac:dyDescent="0.2">
      <c r="V143" s="226"/>
      <c r="W143" s="226"/>
      <c r="X143" s="226"/>
      <c r="AD143" s="226"/>
      <c r="AE143" s="226"/>
      <c r="AF143" s="226"/>
      <c r="AG143" s="226"/>
      <c r="AH143" s="226"/>
      <c r="AI143" s="226"/>
      <c r="AJ143" s="226"/>
      <c r="AK143" s="226"/>
      <c r="AP143" s="247"/>
      <c r="AQ143" s="247"/>
      <c r="AR143" s="247"/>
      <c r="AS143" s="247"/>
    </row>
    <row r="144" spans="22:45" s="9" customFormat="1" x14ac:dyDescent="0.2">
      <c r="V144" s="226"/>
      <c r="W144" s="226"/>
      <c r="X144" s="226"/>
      <c r="AD144" s="226"/>
      <c r="AE144" s="226"/>
      <c r="AF144" s="226"/>
      <c r="AG144" s="226"/>
      <c r="AH144" s="226"/>
      <c r="AI144" s="226"/>
      <c r="AJ144" s="226"/>
      <c r="AK144" s="226"/>
      <c r="AP144" s="247"/>
      <c r="AQ144" s="247"/>
      <c r="AR144" s="247"/>
      <c r="AS144" s="247"/>
    </row>
    <row r="145" spans="22:45" s="9" customFormat="1" x14ac:dyDescent="0.2">
      <c r="V145" s="226"/>
      <c r="W145" s="226"/>
      <c r="X145" s="226"/>
      <c r="AD145" s="226"/>
      <c r="AE145" s="226"/>
      <c r="AF145" s="226"/>
      <c r="AG145" s="226"/>
      <c r="AH145" s="226"/>
      <c r="AI145" s="226"/>
      <c r="AJ145" s="226"/>
      <c r="AK145" s="226"/>
      <c r="AP145" s="247"/>
      <c r="AQ145" s="247"/>
      <c r="AR145" s="247"/>
      <c r="AS145" s="247"/>
    </row>
    <row r="146" spans="22:45" s="9" customFormat="1" x14ac:dyDescent="0.2">
      <c r="V146" s="226"/>
      <c r="W146" s="226"/>
      <c r="X146" s="226"/>
      <c r="AD146" s="226"/>
      <c r="AE146" s="226"/>
      <c r="AF146" s="226"/>
      <c r="AG146" s="226"/>
      <c r="AH146" s="226"/>
      <c r="AI146" s="226"/>
      <c r="AJ146" s="226"/>
      <c r="AK146" s="226"/>
      <c r="AP146" s="247"/>
      <c r="AQ146" s="247"/>
      <c r="AR146" s="247"/>
      <c r="AS146" s="247"/>
    </row>
  </sheetData>
  <mergeCells count="65">
    <mergeCell ref="BJ5:BJ7"/>
    <mergeCell ref="BK5:BL6"/>
    <mergeCell ref="BM5:BM7"/>
    <mergeCell ref="B1:Q1"/>
    <mergeCell ref="B2:Q2"/>
    <mergeCell ref="BI3:BM4"/>
    <mergeCell ref="BI5:BI7"/>
    <mergeCell ref="AV6:AW6"/>
    <mergeCell ref="BF3:BH5"/>
    <mergeCell ref="AT3:AW5"/>
    <mergeCell ref="AX3:BA5"/>
    <mergeCell ref="BB3:BE5"/>
    <mergeCell ref="BF6:BF7"/>
    <mergeCell ref="AL3:AO5"/>
    <mergeCell ref="AP3:AS5"/>
    <mergeCell ref="R3:U5"/>
    <mergeCell ref="A3:A7"/>
    <mergeCell ref="B3:E5"/>
    <mergeCell ref="F3:I5"/>
    <mergeCell ref="J3:M5"/>
    <mergeCell ref="N3:Q5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V3:AC5"/>
    <mergeCell ref="AD3:AK3"/>
    <mergeCell ref="AD4:AG5"/>
    <mergeCell ref="AH4:AK5"/>
    <mergeCell ref="O6:O7"/>
    <mergeCell ref="P6:Q6"/>
    <mergeCell ref="W6:W7"/>
    <mergeCell ref="AD6:AD7"/>
    <mergeCell ref="R6:R7"/>
    <mergeCell ref="S6:S7"/>
    <mergeCell ref="T6:U6"/>
    <mergeCell ref="V6:V7"/>
    <mergeCell ref="X6:AC6"/>
    <mergeCell ref="C32:I32"/>
    <mergeCell ref="BD6:BE6"/>
    <mergeCell ref="AX6:AX7"/>
    <mergeCell ref="AY6:AY7"/>
    <mergeCell ref="AZ6:BA6"/>
    <mergeCell ref="BB6:BB7"/>
    <mergeCell ref="BC6:BC7"/>
    <mergeCell ref="AM6:AM7"/>
    <mergeCell ref="AN6:AO6"/>
    <mergeCell ref="AP6:AP7"/>
    <mergeCell ref="AE6:AE7"/>
    <mergeCell ref="AF6:AG6"/>
    <mergeCell ref="AH6:AH7"/>
    <mergeCell ref="AI6:AI7"/>
    <mergeCell ref="AL6:AL7"/>
    <mergeCell ref="AJ6:AK6"/>
    <mergeCell ref="BG6:BG7"/>
    <mergeCell ref="BH6:BH7"/>
    <mergeCell ref="AQ6:AQ7"/>
    <mergeCell ref="AR6:AS6"/>
    <mergeCell ref="AT6:AU6"/>
  </mergeCells>
  <printOptions verticalCentered="1"/>
  <pageMargins left="0" right="0" top="0.15748031496062992" bottom="0" header="0.15748031496062992" footer="0"/>
  <pageSetup paperSize="9" scale="64" fitToHeight="2" orientation="landscape" r:id="rId1"/>
  <headerFooter alignWithMargins="0"/>
  <colBreaks count="2" manualBreakCount="2">
    <brk id="21" max="33" man="1"/>
    <brk id="45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1 </vt:lpstr>
      <vt:lpstr>2</vt:lpstr>
      <vt:lpstr>3</vt:lpstr>
      <vt:lpstr>4</vt:lpstr>
      <vt:lpstr>5</vt:lpstr>
      <vt:lpstr>6</vt:lpstr>
      <vt:lpstr>'2'!Заголовки_для_печати</vt:lpstr>
      <vt:lpstr>'3'!Заголовки_для_печати</vt:lpstr>
      <vt:lpstr>'4'!Заголовки_для_печати</vt:lpstr>
      <vt:lpstr>'6'!Заголовки_для_печати</vt:lpstr>
      <vt:lpstr>'1 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v.lukovskyi</dc:creator>
  <cp:lastModifiedBy>t.huzii</cp:lastModifiedBy>
  <cp:lastPrinted>2018-03-22T08:16:45Z</cp:lastPrinted>
  <dcterms:created xsi:type="dcterms:W3CDTF">2018-03-12T09:55:15Z</dcterms:created>
  <dcterms:modified xsi:type="dcterms:W3CDTF">2018-04-16T08:25:09Z</dcterms:modified>
</cp:coreProperties>
</file>